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9"/>
  <workbookPr/>
  <xr:revisionPtr revIDLastSave="0" documentId="11_02C3F561AB601B74C9A27C35866D3F8296EA0C73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Hoja1" sheetId="1" r:id="rId1"/>
    <sheet name="Hoja2" sheetId="2" r:id="rId2"/>
  </sheets>
  <calcPr calcId="0" fullCalcOnLoad="1" iterateDelta="1E-4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85" i="1" l="1"/>
  <c r="L184" i="1"/>
  <c r="K184" i="1"/>
  <c r="J184" i="1"/>
  <c r="I184" i="1"/>
  <c r="H184" i="1"/>
  <c r="G184" i="1"/>
  <c r="B184" i="1"/>
  <c r="L182" i="1"/>
  <c r="B181" i="1"/>
  <c r="B180" i="1"/>
  <c r="M175" i="1"/>
  <c r="L175" i="1"/>
  <c r="K175" i="1"/>
  <c r="J175" i="1"/>
  <c r="K174" i="1"/>
  <c r="M164" i="1"/>
  <c r="L164" i="1"/>
  <c r="K164" i="1"/>
  <c r="M163" i="1"/>
  <c r="L163" i="1"/>
  <c r="K163" i="1"/>
  <c r="M162" i="1"/>
  <c r="L162" i="1"/>
  <c r="K162" i="1"/>
  <c r="M161" i="1"/>
  <c r="L161" i="1"/>
  <c r="K161" i="1"/>
  <c r="L153" i="1"/>
  <c r="K153" i="1"/>
  <c r="M151" i="1"/>
  <c r="L151" i="1"/>
  <c r="K151" i="1"/>
  <c r="M150" i="1"/>
  <c r="L150" i="1"/>
  <c r="K150" i="1"/>
  <c r="M149" i="1"/>
  <c r="L149" i="1"/>
  <c r="K149" i="1"/>
  <c r="M147" i="1"/>
  <c r="L147" i="1"/>
  <c r="K147" i="1"/>
  <c r="M146" i="1"/>
  <c r="L146" i="1"/>
  <c r="K146" i="1"/>
  <c r="L144" i="1"/>
  <c r="M143" i="1"/>
  <c r="L143" i="1"/>
  <c r="L142" i="1"/>
  <c r="L141" i="1"/>
  <c r="L140" i="1"/>
  <c r="M139" i="1"/>
  <c r="L139" i="1"/>
  <c r="M138" i="1"/>
  <c r="L138" i="1"/>
  <c r="M137" i="1"/>
  <c r="L137" i="1"/>
  <c r="L135" i="1"/>
  <c r="K123" i="1"/>
  <c r="K122" i="1"/>
  <c r="K121" i="1"/>
  <c r="K120" i="1"/>
  <c r="K119" i="1"/>
  <c r="K118" i="1"/>
  <c r="K117" i="1"/>
  <c r="K116" i="1"/>
  <c r="K115" i="1"/>
  <c r="K114" i="1"/>
  <c r="M113" i="1"/>
  <c r="K113" i="1"/>
  <c r="K111" i="1"/>
  <c r="M110" i="1"/>
  <c r="K110" i="1"/>
  <c r="K88" i="1"/>
  <c r="K87" i="1"/>
  <c r="K86" i="1"/>
  <c r="K85" i="1"/>
  <c r="K84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M69" i="1"/>
  <c r="L69" i="1"/>
  <c r="K69" i="1"/>
  <c r="M68" i="1"/>
  <c r="L68" i="1"/>
  <c r="K68" i="1"/>
  <c r="L66" i="1"/>
  <c r="K66" i="1"/>
  <c r="L65" i="1"/>
  <c r="K65" i="1"/>
  <c r="M64" i="1"/>
  <c r="L64" i="1"/>
  <c r="K64" i="1"/>
  <c r="K63" i="1"/>
  <c r="K62" i="1"/>
  <c r="K61" i="1"/>
  <c r="K60" i="1"/>
  <c r="K59" i="1"/>
  <c r="K58" i="1"/>
  <c r="K57" i="1"/>
  <c r="L56" i="1"/>
  <c r="K56" i="1"/>
  <c r="M55" i="1"/>
  <c r="L55" i="1"/>
  <c r="K55" i="1"/>
  <c r="L54" i="1"/>
  <c r="K54" i="1"/>
  <c r="M53" i="1"/>
  <c r="L53" i="1"/>
  <c r="K53" i="1"/>
  <c r="M51" i="1"/>
  <c r="L51" i="1"/>
  <c r="K51" i="1"/>
  <c r="M50" i="1"/>
  <c r="L50" i="1"/>
  <c r="K50" i="1"/>
  <c r="M49" i="1"/>
  <c r="L49" i="1"/>
  <c r="K49" i="1"/>
  <c r="M48" i="1"/>
  <c r="L48" i="1"/>
  <c r="K48" i="1"/>
  <c r="M47" i="1"/>
  <c r="L47" i="1"/>
  <c r="K47" i="1"/>
  <c r="L45" i="1"/>
  <c r="K45" i="1"/>
  <c r="L44" i="1"/>
  <c r="K44" i="1"/>
  <c r="L43" i="1"/>
  <c r="K43" i="1"/>
  <c r="M42" i="1"/>
  <c r="L42" i="1"/>
  <c r="K42" i="1"/>
  <c r="M41" i="1"/>
  <c r="L41" i="1"/>
  <c r="K41" i="1"/>
  <c r="M40" i="1"/>
  <c r="L40" i="1"/>
  <c r="K40" i="1"/>
  <c r="L39" i="1"/>
  <c r="M31" i="1"/>
  <c r="L31" i="1"/>
  <c r="K31" i="1"/>
  <c r="K30" i="1"/>
  <c r="K29" i="1"/>
  <c r="M28" i="1"/>
  <c r="L28" i="1"/>
  <c r="K28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L20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8" i="1"/>
  <c r="L8" i="1"/>
  <c r="K8" i="1"/>
</calcChain>
</file>

<file path=xl/sharedStrings.xml><?xml version="1.0" encoding="utf-8"?>
<sst xmlns="http://schemas.openxmlformats.org/spreadsheetml/2006/main" count="747" uniqueCount="223">
  <si>
    <t>PROGRAMACIÓN MANTENIMIENTO PREVENTIVO ENERO 2022</t>
  </si>
  <si>
    <t>TIPO DE MAQUINA</t>
  </si>
  <si>
    <t>MECANICO</t>
  </si>
  <si>
    <t>ESTADO</t>
  </si>
  <si>
    <t>FECHA DE EJECUCIÓN</t>
  </si>
  <si>
    <t>ELECTRICISTA</t>
  </si>
  <si>
    <t>FECHA DE PROGRAMACIÓN</t>
  </si>
  <si>
    <t>OBSERVACIONES</t>
  </si>
  <si>
    <t>TOTAL PREVENTIVOS</t>
  </si>
  <si>
    <t>TOTAL EJECUTADOS MECANICOS</t>
  </si>
  <si>
    <t>TOTAL EJECUTADOS ELECTRICOS</t>
  </si>
  <si>
    <t>TOTAL EJECUTADOS COMPLETOS</t>
  </si>
  <si>
    <t>TALLER</t>
  </si>
  <si>
    <t>RECTIFICADORA RTRC</t>
  </si>
  <si>
    <t xml:space="preserve">DAVID CARVAJAL </t>
  </si>
  <si>
    <t>OK</t>
  </si>
  <si>
    <t xml:space="preserve">FREDY GOMEZ </t>
  </si>
  <si>
    <t>TORNO PARALELO CS6250B X 1500 BOCHI</t>
  </si>
  <si>
    <t>LUIS GONZALES</t>
  </si>
  <si>
    <t>LINEA TORNILLOS</t>
  </si>
  <si>
    <t>CABECEADORA DE TORNILLOS No 1</t>
  </si>
  <si>
    <t xml:space="preserve">no se realiza preventivo en este mes, ya que las maquinas son nuevas y fueron puestas a trabajar desde el  mes de febrero del 2022. </t>
  </si>
  <si>
    <t>CABECEADORA DE TORNILLOS No 2</t>
  </si>
  <si>
    <t>CABECEADORA DE TORNILLOS No 3</t>
  </si>
  <si>
    <t>SECCIÓN AUTOMATICAS</t>
  </si>
  <si>
    <t>PRENSA TROQUELADORA No.68 W.B. FARREL</t>
  </si>
  <si>
    <t xml:space="preserve">ERNESTO MEJIA </t>
  </si>
  <si>
    <t xml:space="preserve">ANDRES AMAYA </t>
  </si>
  <si>
    <t>PRENSA TROQUELADORA No.81 Yangly 160 Ton</t>
  </si>
  <si>
    <t xml:space="preserve">DANIEL OSORIO </t>
  </si>
  <si>
    <t>PRENSA TROQUELADORA No.51 FEDERAL 90T 10HP</t>
  </si>
  <si>
    <t>PRENSA TROQUELADORA No.82 Yangly 63 Ton</t>
  </si>
  <si>
    <t>COMPACTADORA DE CHATARRAS</t>
  </si>
  <si>
    <t>SECCIÓN TROQUELADOS</t>
  </si>
  <si>
    <t>REVISIÓN DOBLES MANDO TROQUELADORAS</t>
  </si>
  <si>
    <t>NO APLICA</t>
  </si>
  <si>
    <t>PRENSA TROQUELADORA No.59 BLISS CONSOLI No.4 30T 3HP</t>
  </si>
  <si>
    <t>PRENSA TROQUELADORA No.43  FEDERAL F4 25T 2HP</t>
  </si>
  <si>
    <t>PRENSA TROQUELADORA No.50 CLEVELAND 50T 4HP</t>
  </si>
  <si>
    <t>PRENSA TROQUELADORA No.31MARHALL TOWN #3 26T 3HP ABIER.</t>
  </si>
  <si>
    <t>PRENSA TROQUELADORA No.26 EW BLISS 80T 10HP W SUMITO</t>
  </si>
  <si>
    <t>PRENSA TROQUELADORA No.9   V&amp;O 15T 1.5HP ABIERTA INCLIN.</t>
  </si>
  <si>
    <t>PRENSA TROQUELADORA No.28 EWBLISS REF.20 20T 2HP</t>
  </si>
  <si>
    <t>PRENSA TROQUELADORA No 77 YANGLI</t>
  </si>
  <si>
    <t>PRENSA TROQUELADORA No.29 SUE INE 26T 2HP ABINCLIN.</t>
  </si>
  <si>
    <t>PRENSA TROQUELADORA DOBLE No.1  25T 3HP ABIER.NO INCLIN.</t>
  </si>
  <si>
    <t>SOLDADOR MIGMASTER 250 ESAB</t>
  </si>
  <si>
    <t xml:space="preserve">VICTOR HUGO </t>
  </si>
  <si>
    <t>SECCION CAJA CONTADOR</t>
  </si>
  <si>
    <t>PRENSA TROQUELADORA No.5   40T 3HP ABIERTA NO INCLIN.</t>
  </si>
  <si>
    <t xml:space="preserve">PRENSA TROQUELADORA No.65 GOITI 70T </t>
  </si>
  <si>
    <t>PRENSA TROQUELADORA No.58 BLISS 20C 35T 3HP</t>
  </si>
  <si>
    <t>PRENSA TROQUELADORA BLISS</t>
  </si>
  <si>
    <t>TROQUELADORA TR-23 CAJA CONTADOR (IMET)</t>
  </si>
  <si>
    <t>LINEA DE PINTURA</t>
  </si>
  <si>
    <t>TABLERO DE CONTROL (LINEA DE PINTURA NUEVA)</t>
  </si>
  <si>
    <t>EQUIPO DE PINTURA NORDSON ENCORE LT No 1</t>
  </si>
  <si>
    <t>EQUIPO DE PINTURA NORDSON ENCORE LT No 2</t>
  </si>
  <si>
    <t>QUEMADOR TBG 45P-HORNO DE POLIMERIZACIÓN LINEA DE PINTURA</t>
  </si>
  <si>
    <t>REGADERAS PRETRATAMIENTO LINEA DE PINTURA NUEVA</t>
  </si>
  <si>
    <t xml:space="preserve">ELKIN </t>
  </si>
  <si>
    <t>GANCHERAS LINEA DE PINTURA</t>
  </si>
  <si>
    <t>TRANSPORTADOR AUTOMÁTICO LINEA DE PINTURA No 1 (NUEVA)</t>
  </si>
  <si>
    <t>LINEA DE INYECCIÓN</t>
  </si>
  <si>
    <t>CHILLER SHINI SIC-28A-RZ-P  10TR</t>
  </si>
  <si>
    <t xml:space="preserve">JORGE JARAMILLO </t>
  </si>
  <si>
    <t>TORRE ENFRIAMIENTO ( INCLUYE LAS DOS BOMBAS DE 1,5 HP BARNES Y TANQUE DE 500 Lt)</t>
  </si>
  <si>
    <t>TOLVA ALIMENTADORA DE MATERIAL INYECTORA WELLTEC 380 SII</t>
  </si>
  <si>
    <t>TOLVA DE PRESECADO ALIMENTADORA DE MATERIAL INYECTORA WELLTEC 260 SHD-100</t>
  </si>
  <si>
    <t>TOLVA ALIMENTADORA DE MATERIAL INYECTORA BATTENFELD 375</t>
  </si>
  <si>
    <t>LINEA DE NIQUEL</t>
  </si>
  <si>
    <t>BOMBA FILTRO SIEBEC N°2</t>
  </si>
  <si>
    <t xml:space="preserve">JORGE MONTOYA </t>
  </si>
  <si>
    <t>BOMBA FILTRO SIEBEC N°3</t>
  </si>
  <si>
    <t xml:space="preserve">DANIEL CORTES </t>
  </si>
  <si>
    <t>BOMBA FILTRO MEFIAG</t>
  </si>
  <si>
    <t>LIMPIEZA DE CHEQUES DEL SISTEMA DE RENOVACIÓN DEL BAÑO EN TANQUES DE NIQUEL SATIN (LIMPIEZA SEMANAL)</t>
  </si>
  <si>
    <t>5,12,19,26/01/2022</t>
  </si>
  <si>
    <t>SISTEMA DE MOVIMIENTO CATODICO BAÑOS   COBRE 2 Y 3</t>
  </si>
  <si>
    <t>BOMBO DE NIQUEL SATIN N°1</t>
  </si>
  <si>
    <t>BOMBO DE NIQUEL SATIN N°2</t>
  </si>
  <si>
    <t>BOMBO Nº 27 HERRAJE</t>
  </si>
  <si>
    <t>BOMBO POLYTECH 1 HERRAJE</t>
  </si>
  <si>
    <t>POLIPASTO MARCA INDUMA # 2 LÍNEA NÍQUEL SATÍN</t>
  </si>
  <si>
    <t xml:space="preserve">POLIPASTO HIUNDY N°1 </t>
  </si>
  <si>
    <t>POLIPASTO MARCA INDUMA # 4 LÍNEA NÍQUEL SATÍN</t>
  </si>
  <si>
    <t>SISTEMA CONTROL TEMPERATURAS  LINEA NIQUEL SATIN (INCLUIDO TANQUES DE MANTENIMIENTO)</t>
  </si>
  <si>
    <t>DIAFRAGMA VALVULAS SOLENOIDES CONTROL DE TEMPERATURA TANQUES</t>
  </si>
  <si>
    <t>PLANTA LATONADO</t>
  </si>
  <si>
    <t>SISTEMA DE TRANSMISIÓN (INCLUYE MOTOREDUCTOR 5HP RPM 60, CADENAS, CHUMACERAS)</t>
  </si>
  <si>
    <t>LAVADORA DE TORNILLOS</t>
  </si>
  <si>
    <t>SECADORA CENTRIFUGA No.1 LATONADO</t>
  </si>
  <si>
    <t>SECADORA CENTRIFUGA No.3 LATONADO</t>
  </si>
  <si>
    <t>BOMBO DOB. LATON. N1</t>
  </si>
  <si>
    <t>BOMBO DOB. LATON. N3</t>
  </si>
  <si>
    <t>BOMBO DOB. LATON. N4</t>
  </si>
  <si>
    <t>BOMBO DOB. LATON. N11</t>
  </si>
  <si>
    <t>BOMBO DOB. LATON. N12</t>
  </si>
  <si>
    <t>BOMBO DOB. LATON. N14</t>
  </si>
  <si>
    <t>BOMBO DOB. LATON. N15</t>
  </si>
  <si>
    <t>BOMBO DOB. LATON. N16</t>
  </si>
  <si>
    <t>BOMBO DOB. LATON. N17</t>
  </si>
  <si>
    <t>BOMBO DOB. LATON. N24</t>
  </si>
  <si>
    <t>BOMBO DOB. LATON. N25</t>
  </si>
  <si>
    <t>CONTROL DE TEMPERATURAS TANQUES DE COBRE Y LATONADO</t>
  </si>
  <si>
    <t>TANQUE DE COBRE LÍNEA DE LATONADO</t>
  </si>
  <si>
    <t>TANQUE DE LATONADO No 1</t>
  </si>
  <si>
    <t>TANQUE DE LATONADO No 2</t>
  </si>
  <si>
    <t>TANQUE DE LATONADO No 3</t>
  </si>
  <si>
    <t xml:space="preserve">SISTEMA HIDRÁULICO LÍNEA DE LATONADO  (INCLUYE TUBERÍAS DE CALDERA Y SERPENTINES) </t>
  </si>
  <si>
    <t>PLANTA ZINC ACIDO NO 1</t>
  </si>
  <si>
    <t>CHILLER TECAM 20 TR</t>
  </si>
  <si>
    <t>JORGE JARAMILLO</t>
  </si>
  <si>
    <t>CHILLER IMS 5 TR</t>
  </si>
  <si>
    <t>POLIPASTO DAESAN DSA-1S No 2 LINEA ZINCADO No1</t>
  </si>
  <si>
    <t xml:space="preserve">SISTEMA HIDRÁULICO LÍNEA DE ZINCADO No 1 (INCLUYE TUBERÍAS DE CALDERA Y SERPENTINES) </t>
  </si>
  <si>
    <t>BOMBA FILTRO PLASTIGALCO N2</t>
  </si>
  <si>
    <t>BOMBO Nº 2 HERRAJES ZINCADO</t>
  </si>
  <si>
    <t>BOMBO Nº 4 HERRAJE ZINCADO</t>
  </si>
  <si>
    <t>BOMBO Nº 5 HERRAJE ZINCADO</t>
  </si>
  <si>
    <t>BOMBO Nº 5 TORNILLOS</t>
  </si>
  <si>
    <t>BOMBO Nº 10 HERRAJE ZINCADO</t>
  </si>
  <si>
    <t>BOMBO Nº 11 HERRAJE ZINCADO</t>
  </si>
  <si>
    <t>BOMBO Nº 13 HERRAJE ZINCADO</t>
  </si>
  <si>
    <t>BOMBO Nº 26 HERRAJE ZINCADO</t>
  </si>
  <si>
    <t>BOMBO POLYTECH No 2 HERRAJE ZINCADO</t>
  </si>
  <si>
    <t>BOMBO POLYTECH No 3 HERRAJE ZINCADO</t>
  </si>
  <si>
    <t>TANQUE No 1 DE ZINCADO No 1</t>
  </si>
  <si>
    <t>TANQUE No 2 DE ZINCADO No 1</t>
  </si>
  <si>
    <t>TANQUE No 3 DE ZINCADO No 1</t>
  </si>
  <si>
    <t>TANQUE No 4 DE ZINCADO No 1</t>
  </si>
  <si>
    <t>TANQUE No 5 DE ZINCADO No 1</t>
  </si>
  <si>
    <t>TANQUE DOBLE DE DESENGRASE LÍNEA DE ZINCADO No 1</t>
  </si>
  <si>
    <t>GANCHERAS LÍNEA DE ZINCADO No 1</t>
  </si>
  <si>
    <t>PLANTA ZINC ACIDO NO 2</t>
  </si>
  <si>
    <t>SECADORA ROTATIVA DE CAJA</t>
  </si>
  <si>
    <t>BOMBO Nº 1 HERRAJES ZINCADO</t>
  </si>
  <si>
    <t>BOMBO Nº 3 CAJA ZINCADO</t>
  </si>
  <si>
    <t>BOMBO Nº 6 CAJA ZINCADO</t>
  </si>
  <si>
    <t>BOMBO Nº 7 CAJA ZINCADO</t>
  </si>
  <si>
    <t>BOMBO Nº 8 CAJA ZINCADO</t>
  </si>
  <si>
    <t>BOMBO Nº 18 CAJA ZINCADO</t>
  </si>
  <si>
    <t>BOMBO Nº 19 CAJA ZINCADO</t>
  </si>
  <si>
    <t>BOMBO Nº20 CAJA  ZINCADO</t>
  </si>
  <si>
    <t>BOMBO Nº22 CAJA  ZINCADO</t>
  </si>
  <si>
    <t>BOMBO Nº23 CAJA  ZINCADO</t>
  </si>
  <si>
    <t>ENSAMBLE Y EMPAQUE</t>
  </si>
  <si>
    <t>REMACHADORA DE BISAGRA No.1</t>
  </si>
  <si>
    <t>MAQUINA EMSAMBLADORA DE BISAGRAS 1-1/2 COMUN</t>
  </si>
  <si>
    <t>MAQUINA EMSAMBLADORA DE BISAGRAS 2 COMUN</t>
  </si>
  <si>
    <t>PRENSA TROQUELADORA  No.62 ALBA ALLEN P2 SKIN</t>
  </si>
  <si>
    <t>PRENSA HIDRAULICA 100 TON (TR-24) SECCION SKP</t>
  </si>
  <si>
    <t>LIMPIEZA SILENCIADORES  SISTEMAS NEUMATICOS</t>
  </si>
  <si>
    <t>ELKIN</t>
  </si>
  <si>
    <t xml:space="preserve">ATORNILLADOR AUTOMÁTICO PARA CAJA RETIE No 1 </t>
  </si>
  <si>
    <t>ATORNILLADOR AUTOMÁTICO PARA CAJA RETIE No 2</t>
  </si>
  <si>
    <t>MARTILLO NEUMATICO No 1</t>
  </si>
  <si>
    <t xml:space="preserve">LUIS MEJIA </t>
  </si>
  <si>
    <t>MARTILLO NEUMATICO No 2</t>
  </si>
  <si>
    <t>MARTILLO NEUMATICO No 3</t>
  </si>
  <si>
    <t>MARTILLO NEUMATICO No 4</t>
  </si>
  <si>
    <t>MARTILLO NEUMATICO No 5</t>
  </si>
  <si>
    <t>MARTILLO NEUMATICO No 6</t>
  </si>
  <si>
    <t>MARTILLO NEUMATICO No 7</t>
  </si>
  <si>
    <t>MARTILLO NEUMATICO No 8</t>
  </si>
  <si>
    <t>MARTILLO NEUMATICO No 9</t>
  </si>
  <si>
    <t>MARTILLO NEUMATICO No 10</t>
  </si>
  <si>
    <t>MARTILLO NEUMATICO No 11</t>
  </si>
  <si>
    <t>MARTILLO NEUMATICO BIS ARMILLAR</t>
  </si>
  <si>
    <t>FORJA</t>
  </si>
  <si>
    <t>ENCABEZADORA MAEBA No.7</t>
  </si>
  <si>
    <t>PRENSA TROQUELADORA No.21 WATERBURRY FARREL 12T 1.5HP</t>
  </si>
  <si>
    <t>COMPRESORES</t>
  </si>
  <si>
    <t>COMPRESOR GARDNER DENVER</t>
  </si>
  <si>
    <t>SECADOR REFRIGERATIVO GARDNER DENVER</t>
  </si>
  <si>
    <t>COMPRESOR ATLAS COPCO 30 Hp</t>
  </si>
  <si>
    <t>TABLEROS ELÉCTRICOS</t>
  </si>
  <si>
    <t>TABLERO ELECTRICO TT1 TROQUELADOS</t>
  </si>
  <si>
    <t>P.T.A.R</t>
  </si>
  <si>
    <t>TANQUE DE 30.000 LITROS</t>
  </si>
  <si>
    <t>TANQUE DE 500 LITROS No 4</t>
  </si>
  <si>
    <t>TANQUE DE 500 LITROS No 5</t>
  </si>
  <si>
    <t>SISTEMA DE FILTRACIÓN Y RETROLAVADO</t>
  </si>
  <si>
    <t>HIDROFLOW Y TANQUES DE 6000 LITROS ( 3 UND)</t>
  </si>
  <si>
    <t>TRANSPORTE</t>
  </si>
  <si>
    <t>ESTIBADOR MECÁNICO Nº2 CON CELDA DE CARGA</t>
  </si>
  <si>
    <t>ESTIBADOR MECÁNICO Nº3 CON CELDA DE CARGA ALMACÉN</t>
  </si>
  <si>
    <t>PALES ESTIBADOR SEMIAUTOMÁTICO Nº2</t>
  </si>
  <si>
    <t>PLATAFORMA HIDRÁULICA DE LOGÍSTICA</t>
  </si>
  <si>
    <t>MANTENIMIENTO EDIFICIOS</t>
  </si>
  <si>
    <t>RED NEUMÁTICA</t>
  </si>
  <si>
    <t>RED DE ACUEDUCTO</t>
  </si>
  <si>
    <t xml:space="preserve">JUAN DIEGO </t>
  </si>
  <si>
    <t>HIDRANTE PLANTA TESORITO</t>
  </si>
  <si>
    <t xml:space="preserve">LUIS ALBEIRO </t>
  </si>
  <si>
    <t>SISTEMA DE AGUAS LLUVIAS</t>
  </si>
  <si>
    <t>PODAR ZONAS VERDES</t>
  </si>
  <si>
    <t>CAMARAS TIPO DOMO PARA MONITOREO PLANTA Y PERIMETRAL</t>
  </si>
  <si>
    <t>ANDRES AMAYA</t>
  </si>
  <si>
    <t>LIMPIEZA RECAMARAS AGUAS NEGRAS</t>
  </si>
  <si>
    <t>LUBRICACIÓN GENERAL</t>
  </si>
  <si>
    <t>LUBRICACIÓN DIARIA DE TODAS LAS MAQUINAS SEGUN FRECUENCIA ESTABLECIDA</t>
  </si>
  <si>
    <t>DIARIO</t>
  </si>
  <si>
    <t>FAVOR ESTAR PENDIENTES DE LAS FECHAS DE PROGRAMACIÓN PARA LA EJECUCIÓN DEL PREVENTIVO</t>
  </si>
  <si>
    <t>INGRESE DÍA DEL MES HÁBIL  (DÍAS HÁBILES. PARA ENERO SON 24 DÍAS)</t>
  </si>
  <si>
    <t>DÍAS HÁBILES PARA ENERO</t>
  </si>
  <si>
    <t>META PORCENTUAL DIARIA</t>
  </si>
  <si>
    <t>META DIARIA DE PREVENTIVOS A REALIZAR</t>
  </si>
  <si>
    <t xml:space="preserve">A HOY DEBERÍA LLEVAR </t>
  </si>
  <si>
    <t>Porcentaje de preventivos ejecutados</t>
  </si>
  <si>
    <t>Y LLEVO</t>
  </si>
  <si>
    <t>Porcentaje al que debemos ir</t>
  </si>
  <si>
    <t>ACTIVIDADES ADICIONALES AL PREVENTIVO NO PROGRADO</t>
  </si>
  <si>
    <t>ENSAMBLE POLIPASTOS NUEVOS (3UND)</t>
  </si>
  <si>
    <t>KAIZEN POKA YOKE</t>
  </si>
  <si>
    <t>KAIZEN ECOBLOK</t>
  </si>
  <si>
    <t>FABRICACIÓN MAQUINA DOBLADORA DE PESTAÑA 8 LADOS</t>
  </si>
  <si>
    <t>RE-CONEXIÓN SECADORA ROTATIVA No 1</t>
  </si>
  <si>
    <t>MODIFICACIÓN RED DE GAS PROYECTO TRASLADO RECUBRIMIENTOS</t>
  </si>
  <si>
    <t>INSTALACIÓN DE TABLERO ELÉCTRICO Y ACOMETIDA TRASLADO RECUBRIMIENTO</t>
  </si>
  <si>
    <t>MANTENIMIENTO PREVENTIVO ESTIBADOR ALMACÉN</t>
  </si>
  <si>
    <t>INSTALACIÓN ILUMINACIÓN ALMACÉN DE MATERIAS PRIMAS</t>
  </si>
  <si>
    <t xml:space="preserve">REPARACIÓN LOCKER VESTIER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</si>
</sst>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dd/mm/yyyy"/>
    <numFmt numFmtId="166" formatCode="0.0"/>
  </numFmts>
  <fonts count="14">
    <font>
      <sz val="10"/>
      <name val="Arial"/>
      <family val="2"/>
      <charset val="1"/>
    </font>
    <font>
      <sz val="16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6"/>
      <color rgb="FF000000"/>
      <name val="Calibri"/>
      <family val="2"/>
      <charset val="1"/>
    </font>
    <font>
      <b/>
      <i/>
      <sz val="7"/>
      <color rgb="FF800000"/>
      <name val="Arial"/>
      <family val="2"/>
      <charset val="1"/>
    </font>
    <font>
      <sz val="7"/>
      <color rgb="FF000000"/>
      <name val="Arial"/>
      <family val="2"/>
      <charset val="1"/>
    </font>
    <font>
      <sz val="7"/>
      <name val="Arial"/>
      <family val="2"/>
      <charset val="1"/>
    </font>
    <font>
      <b/>
      <u/>
      <sz val="13"/>
      <color rgb="FF800000"/>
      <name val="Arial"/>
      <family val="2"/>
      <charset val="1"/>
    </font>
    <font>
      <sz val="14"/>
      <color rgb="FF000000"/>
      <name val="Calibri"/>
      <family val="2"/>
      <charset val="1"/>
    </font>
    <font>
      <sz val="12"/>
      <name val="Calibri"/>
      <family val="2"/>
      <charset val="1"/>
    </font>
    <font>
      <sz val="8"/>
      <name val="Arial"/>
      <family val="2"/>
      <charset val="1"/>
    </font>
    <font>
      <sz val="12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4BD97"/>
        <bgColor rgb="FFB3A2C7"/>
      </patternFill>
    </fill>
    <fill>
      <patternFill patternType="solid">
        <fgColor rgb="FF95B3D7"/>
        <bgColor rgb="FFB3A2C7"/>
      </patternFill>
    </fill>
    <fill>
      <patternFill patternType="solid">
        <fgColor rgb="FF00CC33"/>
        <bgColor rgb="FF009900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5000B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E46C0A"/>
        <bgColor rgb="FFFF9900"/>
      </patternFill>
    </fill>
    <fill>
      <patternFill patternType="solid">
        <fgColor rgb="FFB9CDE5"/>
        <bgColor rgb="FF95B3D7"/>
      </patternFill>
    </fill>
    <fill>
      <patternFill patternType="solid">
        <fgColor rgb="FFB3A2C7"/>
        <bgColor rgb="FF95B3D7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0" fillId="7" borderId="6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0" fillId="4" borderId="1" xfId="0" applyFill="1" applyBorder="1"/>
    <xf numFmtId="0" fontId="5" fillId="5" borderId="1" xfId="0" applyFont="1" applyFill="1" applyBorder="1"/>
    <xf numFmtId="0" fontId="0" fillId="5" borderId="1" xfId="0" applyFill="1" applyBorder="1"/>
    <xf numFmtId="165" fontId="0" fillId="5" borderId="1" xfId="0" applyNumberFormat="1" applyFill="1" applyBorder="1"/>
    <xf numFmtId="0" fontId="0" fillId="5" borderId="0" xfId="0" applyFill="1"/>
    <xf numFmtId="0" fontId="5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6" fillId="5" borderId="1" xfId="0" applyFont="1" applyFill="1" applyBorder="1"/>
    <xf numFmtId="0" fontId="5" fillId="0" borderId="1" xfId="0" applyFont="1" applyBorder="1" applyAlignment="1">
      <alignment horizontal="left" vertical="top" wrapText="1"/>
    </xf>
    <xf numFmtId="0" fontId="5" fillId="6" borderId="1" xfId="0" applyFont="1" applyFill="1" applyBorder="1"/>
    <xf numFmtId="0" fontId="0" fillId="6" borderId="1" xfId="0" applyFill="1" applyBorder="1"/>
    <xf numFmtId="164" fontId="0" fillId="6" borderId="1" xfId="0" applyNumberFormat="1" applyFill="1" applyBorder="1"/>
    <xf numFmtId="0" fontId="6" fillId="5" borderId="1" xfId="0" applyFont="1" applyFill="1" applyBorder="1" applyAlignment="1">
      <alignment horizontal="left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wrapText="1"/>
    </xf>
    <xf numFmtId="0" fontId="0" fillId="0" borderId="4" xfId="0" applyBorder="1" applyAlignment="1">
      <alignment vertical="center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wrapText="1"/>
    </xf>
    <xf numFmtId="165" fontId="0" fillId="0" borderId="4" xfId="0" applyNumberFormat="1" applyBorder="1" applyAlignment="1">
      <alignment vertical="center"/>
    </xf>
    <xf numFmtId="0" fontId="6" fillId="5" borderId="1" xfId="0" applyFont="1" applyFill="1" applyBorder="1" applyAlignment="1">
      <alignment horizontal="left" vertical="top"/>
    </xf>
    <xf numFmtId="165" fontId="0" fillId="0" borderId="1" xfId="0" applyNumberFormat="1" applyBorder="1" applyAlignment="1">
      <alignment horizontal="center" vertical="center"/>
    </xf>
    <xf numFmtId="164" fontId="0" fillId="5" borderId="1" xfId="0" applyNumberFormat="1" applyFill="1" applyBorder="1"/>
    <xf numFmtId="0" fontId="0" fillId="5" borderId="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/>
    </xf>
    <xf numFmtId="0" fontId="6" fillId="5" borderId="1" xfId="0" applyFont="1" applyFill="1" applyBorder="1" applyAlignment="1">
      <alignment horizontal="justify"/>
    </xf>
    <xf numFmtId="0" fontId="8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10" fontId="0" fillId="8" borderId="1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/>
    </xf>
    <xf numFmtId="2" fontId="0" fillId="9" borderId="10" xfId="0" applyNumberForma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10" fontId="0" fillId="10" borderId="10" xfId="0" applyNumberFormat="1" applyFill="1" applyBorder="1" applyAlignment="1">
      <alignment horizontal="center" vertical="center"/>
    </xf>
    <xf numFmtId="1" fontId="12" fillId="11" borderId="0" xfId="0" applyNumberFormat="1" applyFont="1" applyFill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10" fontId="0" fillId="11" borderId="12" xfId="0" applyNumberFormat="1" applyFill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6" fontId="12" fillId="2" borderId="0" xfId="0" applyNumberFormat="1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009900"/>
        </patternFill>
      </fill>
    </dxf>
    <dxf>
      <fill>
        <patternFill>
          <bgColor rgb="FFC5000B"/>
        </patternFill>
      </fill>
    </dxf>
    <dxf>
      <fill>
        <patternFill>
          <bgColor rgb="FFC5000B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C5000B"/>
      <rgbColor rgb="FF008080"/>
      <rgbColor rgb="FF0000FF"/>
      <rgbColor rgb="FF00B0F0"/>
      <rgbColor rgb="FFCCFFFF"/>
      <rgbColor rgb="FFCCFFCC"/>
      <rgbColor rgb="FFFFFF99"/>
      <rgbColor rgb="FF95B3D7"/>
      <rgbColor rgb="FFFF99CC"/>
      <rgbColor rgb="FFB3A2C7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5"/>
  <sheetViews>
    <sheetView tabSelected="1" zoomScale="87" zoomScaleNormal="87" workbookViewId="0">
      <pane xSplit="13" ySplit="2" topLeftCell="N3" activePane="bottomRight" state="frozen"/>
      <selection pane="bottomRight" activeCell="P27" sqref="P27"/>
      <selection pane="bottomLeft" activeCell="A3" sqref="A3"/>
      <selection pane="topRight" activeCell="N1" sqref="N1"/>
    </sheetView>
  </sheetViews>
  <sheetFormatPr defaultColWidth="8.7109375" defaultRowHeight="12.75"/>
  <cols>
    <col min="1" max="1" width="55.7109375" customWidth="1"/>
    <col min="2" max="2" width="20" customWidth="1"/>
    <col min="3" max="3" width="5" customWidth="1"/>
    <col min="4" max="4" width="17.85546875" customWidth="1"/>
    <col min="5" max="5" width="19.5703125" customWidth="1"/>
    <col min="6" max="6" width="5.85546875" customWidth="1"/>
    <col min="7" max="7" width="12" customWidth="1"/>
  </cols>
  <sheetData>
    <row r="1" spans="1:13" ht="12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12.75" customHeight="1">
      <c r="A4" s="13" t="s">
        <v>1</v>
      </c>
      <c r="B4" s="12" t="s">
        <v>2</v>
      </c>
      <c r="C4" s="11" t="s">
        <v>3</v>
      </c>
      <c r="D4" s="11" t="s">
        <v>4</v>
      </c>
      <c r="E4" s="11" t="s">
        <v>5</v>
      </c>
      <c r="F4" s="11" t="s">
        <v>3</v>
      </c>
      <c r="G4" s="11" t="s">
        <v>4</v>
      </c>
      <c r="H4" s="11" t="s">
        <v>6</v>
      </c>
      <c r="I4" s="11" t="s">
        <v>7</v>
      </c>
      <c r="J4" s="11" t="s">
        <v>8</v>
      </c>
      <c r="K4" s="11" t="s">
        <v>9</v>
      </c>
      <c r="L4" s="10" t="s">
        <v>10</v>
      </c>
      <c r="M4" s="10" t="s">
        <v>11</v>
      </c>
    </row>
    <row r="5" spans="1:13">
      <c r="A5" s="13"/>
      <c r="B5" s="12"/>
      <c r="C5" s="11"/>
      <c r="D5" s="11"/>
      <c r="E5" s="11"/>
      <c r="F5" s="11"/>
      <c r="G5" s="11"/>
      <c r="H5" s="11"/>
      <c r="I5" s="11"/>
      <c r="J5" s="11"/>
      <c r="K5" s="11"/>
      <c r="L5" s="10"/>
      <c r="M5" s="10"/>
    </row>
    <row r="6" spans="1:13">
      <c r="A6" s="15" t="s">
        <v>12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s="20" customFormat="1">
      <c r="A7" s="17" t="s">
        <v>13</v>
      </c>
      <c r="B7" s="18" t="s">
        <v>14</v>
      </c>
      <c r="C7" s="18" t="s">
        <v>15</v>
      </c>
      <c r="D7" s="19">
        <v>44564</v>
      </c>
      <c r="E7" s="18" t="s">
        <v>16</v>
      </c>
      <c r="F7" s="18" t="s">
        <v>15</v>
      </c>
      <c r="G7" s="19">
        <v>44564</v>
      </c>
      <c r="H7" s="18"/>
      <c r="I7" s="18"/>
      <c r="J7" s="18">
        <v>1</v>
      </c>
      <c r="K7" s="18">
        <v>1</v>
      </c>
      <c r="L7" s="18">
        <v>1</v>
      </c>
      <c r="M7" s="18">
        <v>1</v>
      </c>
    </row>
    <row r="8" spans="1:13">
      <c r="A8" s="21" t="s">
        <v>17</v>
      </c>
      <c r="B8" s="22" t="s">
        <v>18</v>
      </c>
      <c r="C8" s="22" t="s">
        <v>15</v>
      </c>
      <c r="D8" s="23">
        <v>44572</v>
      </c>
      <c r="E8" s="24" t="s">
        <v>16</v>
      </c>
      <c r="F8" s="24" t="s">
        <v>15</v>
      </c>
      <c r="G8" s="23">
        <v>44572</v>
      </c>
      <c r="H8" s="22"/>
      <c r="I8" s="22"/>
      <c r="J8" s="22">
        <v>1</v>
      </c>
      <c r="K8" s="22">
        <f>IF(C8="OK",1,0)</f>
        <v>1</v>
      </c>
      <c r="L8" s="22">
        <f>IF(F8="OK",1,0)</f>
        <v>1</v>
      </c>
      <c r="M8" s="22">
        <f>IF(AND(L8,(K8)=1),1,0)</f>
        <v>1</v>
      </c>
    </row>
    <row r="9" spans="1:13">
      <c r="A9" s="15" t="s">
        <v>19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ht="12.75" customHeight="1">
      <c r="A10" s="25" t="s">
        <v>20</v>
      </c>
      <c r="B10" s="9" t="s">
        <v>21</v>
      </c>
      <c r="C10" s="9"/>
      <c r="D10" s="9"/>
      <c r="E10" s="9"/>
      <c r="F10" s="9"/>
      <c r="G10" s="23"/>
      <c r="H10" s="22"/>
      <c r="I10" s="22"/>
      <c r="J10" s="22"/>
      <c r="K10" s="22"/>
      <c r="L10" s="22"/>
      <c r="M10" s="22"/>
    </row>
    <row r="11" spans="1:13">
      <c r="A11" s="25" t="s">
        <v>22</v>
      </c>
      <c r="B11" s="9"/>
      <c r="C11" s="9"/>
      <c r="D11" s="9"/>
      <c r="E11" s="9"/>
      <c r="F11" s="9"/>
      <c r="G11" s="23"/>
      <c r="H11" s="22"/>
      <c r="I11" s="22"/>
      <c r="J11" s="22"/>
      <c r="K11" s="22"/>
      <c r="L11" s="22"/>
      <c r="M11" s="22"/>
    </row>
    <row r="12" spans="1:13">
      <c r="A12" s="25" t="s">
        <v>23</v>
      </c>
      <c r="B12" s="9"/>
      <c r="C12" s="9"/>
      <c r="D12" s="9"/>
      <c r="E12" s="9"/>
      <c r="F12" s="9"/>
      <c r="G12" s="23"/>
      <c r="H12" s="22"/>
      <c r="I12" s="22"/>
      <c r="J12" s="22"/>
      <c r="K12" s="22"/>
      <c r="L12" s="22"/>
      <c r="M12" s="22"/>
    </row>
    <row r="13" spans="1:13">
      <c r="A13" s="15" t="s">
        <v>24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>
      <c r="A14" s="21" t="s">
        <v>25</v>
      </c>
      <c r="B14" s="22" t="s">
        <v>26</v>
      </c>
      <c r="C14" s="22" t="s">
        <v>15</v>
      </c>
      <c r="D14" s="23">
        <v>44565</v>
      </c>
      <c r="E14" s="22" t="s">
        <v>27</v>
      </c>
      <c r="F14" s="22" t="s">
        <v>15</v>
      </c>
      <c r="G14" s="23">
        <v>44565</v>
      </c>
      <c r="H14" s="22"/>
      <c r="I14" s="22"/>
      <c r="J14" s="22">
        <v>1</v>
      </c>
      <c r="K14" s="22">
        <f>IF(C14="OK",1,0)</f>
        <v>1</v>
      </c>
      <c r="L14" s="22">
        <f>IF(F14="OK",1,0)</f>
        <v>1</v>
      </c>
      <c r="M14" s="22">
        <f>IF(AND(L14,(K14)=1),1,0)</f>
        <v>1</v>
      </c>
    </row>
    <row r="15" spans="1:13">
      <c r="A15" s="21" t="s">
        <v>28</v>
      </c>
      <c r="B15" s="22" t="s">
        <v>29</v>
      </c>
      <c r="C15" s="22" t="s">
        <v>15</v>
      </c>
      <c r="D15" s="23">
        <v>44573</v>
      </c>
      <c r="E15" s="22" t="s">
        <v>16</v>
      </c>
      <c r="F15" s="22" t="s">
        <v>15</v>
      </c>
      <c r="G15" s="23">
        <v>44573</v>
      </c>
      <c r="H15" s="22"/>
      <c r="I15" s="22"/>
      <c r="J15" s="22">
        <v>1</v>
      </c>
      <c r="K15" s="22">
        <f>IF(C15="OK",1,0)</f>
        <v>1</v>
      </c>
      <c r="L15" s="22">
        <f>IF(F15="OK",1,0)</f>
        <v>1</v>
      </c>
      <c r="M15" s="22">
        <f>IF(AND(L15,(K15)=1),1,0)</f>
        <v>1</v>
      </c>
    </row>
    <row r="16" spans="1:13">
      <c r="A16" s="21" t="s">
        <v>30</v>
      </c>
      <c r="B16" s="22" t="s">
        <v>14</v>
      </c>
      <c r="C16" s="22" t="s">
        <v>15</v>
      </c>
      <c r="D16" s="23">
        <v>44574</v>
      </c>
      <c r="E16" s="22" t="s">
        <v>27</v>
      </c>
      <c r="F16" s="22" t="s">
        <v>15</v>
      </c>
      <c r="G16" s="23">
        <v>44574</v>
      </c>
      <c r="H16" s="22"/>
      <c r="I16" s="22"/>
      <c r="J16" s="22">
        <v>1</v>
      </c>
      <c r="K16" s="22">
        <f>IF(C16="OK",1,0)</f>
        <v>1</v>
      </c>
      <c r="L16" s="22">
        <f>IF(F16="OK",1,0)</f>
        <v>1</v>
      </c>
      <c r="M16" s="22">
        <f>IF(AND(L16,(K16)=1),1,0)</f>
        <v>1</v>
      </c>
    </row>
    <row r="17" spans="1:13">
      <c r="A17" s="26" t="s">
        <v>31</v>
      </c>
      <c r="B17" s="22" t="s">
        <v>26</v>
      </c>
      <c r="C17" s="22" t="s">
        <v>15</v>
      </c>
      <c r="D17" s="23">
        <v>44567</v>
      </c>
      <c r="E17" s="22" t="s">
        <v>16</v>
      </c>
      <c r="F17" s="22" t="s">
        <v>15</v>
      </c>
      <c r="G17" s="23">
        <v>44567</v>
      </c>
      <c r="H17" s="22"/>
      <c r="I17" s="22"/>
      <c r="J17" s="22">
        <v>1</v>
      </c>
      <c r="K17" s="22">
        <f>IF(C17="OK",1,0)</f>
        <v>1</v>
      </c>
      <c r="L17" s="22">
        <f>IF(F17="OK",1,0)</f>
        <v>1</v>
      </c>
      <c r="M17" s="22">
        <f>IF(AND(L17,(K17)=1),1,0)</f>
        <v>1</v>
      </c>
    </row>
    <row r="18" spans="1:13">
      <c r="A18" s="26" t="s">
        <v>32</v>
      </c>
      <c r="B18" s="22" t="s">
        <v>14</v>
      </c>
      <c r="C18" s="22" t="s">
        <v>15</v>
      </c>
      <c r="D18" s="23">
        <v>44569</v>
      </c>
      <c r="E18" s="22" t="s">
        <v>27</v>
      </c>
      <c r="F18" s="22" t="s">
        <v>15</v>
      </c>
      <c r="G18" s="23">
        <v>44569</v>
      </c>
      <c r="H18" s="22"/>
      <c r="I18" s="22"/>
      <c r="J18" s="22">
        <v>1</v>
      </c>
      <c r="K18" s="22">
        <f>IF(C18="OK",1,0)</f>
        <v>1</v>
      </c>
      <c r="L18" s="22">
        <f>IF(F18="OK",1,0)</f>
        <v>1</v>
      </c>
      <c r="M18" s="22">
        <f>IF(AND(L18,(K18)=1),1,0)</f>
        <v>1</v>
      </c>
    </row>
    <row r="19" spans="1:13">
      <c r="A19" s="15" t="s">
        <v>33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</row>
    <row r="20" spans="1:13">
      <c r="A20" s="17" t="s">
        <v>34</v>
      </c>
      <c r="B20" s="8" t="s">
        <v>35</v>
      </c>
      <c r="C20" s="8"/>
      <c r="D20" s="8"/>
      <c r="E20" s="22" t="s">
        <v>27</v>
      </c>
      <c r="F20" s="22" t="s">
        <v>15</v>
      </c>
      <c r="G20" s="23">
        <v>44568</v>
      </c>
      <c r="H20" s="22"/>
      <c r="I20" s="22"/>
      <c r="J20" s="22">
        <v>1</v>
      </c>
      <c r="K20" s="22">
        <v>1</v>
      </c>
      <c r="L20" s="22">
        <f>IF(F20="OK",1,0)</f>
        <v>1</v>
      </c>
      <c r="M20" s="22">
        <v>1</v>
      </c>
    </row>
    <row r="21" spans="1:13">
      <c r="A21" s="21" t="s">
        <v>36</v>
      </c>
      <c r="B21" s="22" t="s">
        <v>26</v>
      </c>
      <c r="C21" s="22" t="s">
        <v>15</v>
      </c>
      <c r="D21" s="23">
        <v>44564</v>
      </c>
      <c r="E21" s="22" t="s">
        <v>16</v>
      </c>
      <c r="F21" s="22" t="s">
        <v>15</v>
      </c>
      <c r="G21" s="23">
        <v>44564</v>
      </c>
      <c r="H21" s="22"/>
      <c r="I21" s="22"/>
      <c r="J21" s="22">
        <v>1</v>
      </c>
      <c r="K21" s="22">
        <f>IF(C21="OK",1,0)</f>
        <v>1</v>
      </c>
      <c r="L21" s="22">
        <f>IF(F21="OK",1,0)</f>
        <v>1</v>
      </c>
      <c r="M21" s="22">
        <f>IF(AND(L21,(K21)=1),1,0)</f>
        <v>1</v>
      </c>
    </row>
    <row r="22" spans="1:13">
      <c r="A22" s="17" t="s">
        <v>37</v>
      </c>
      <c r="B22" s="22" t="s">
        <v>29</v>
      </c>
      <c r="C22" s="22" t="s">
        <v>15</v>
      </c>
      <c r="D22" s="23">
        <v>44565</v>
      </c>
      <c r="E22" s="22" t="s">
        <v>27</v>
      </c>
      <c r="F22" s="22" t="s">
        <v>15</v>
      </c>
      <c r="G22" s="23">
        <v>44565</v>
      </c>
      <c r="H22" s="22"/>
      <c r="I22" s="22"/>
      <c r="J22" s="22">
        <v>1</v>
      </c>
      <c r="K22" s="22">
        <f>IF(C22="OK",1,0)</f>
        <v>1</v>
      </c>
      <c r="L22" s="22">
        <f>IF(F22="OK",1,0)</f>
        <v>1</v>
      </c>
      <c r="M22" s="22">
        <f>IF(AND(L22,(K22)=1),1,0)</f>
        <v>1</v>
      </c>
    </row>
    <row r="23" spans="1:13">
      <c r="A23" s="21" t="s">
        <v>38</v>
      </c>
      <c r="B23" s="22" t="s">
        <v>14</v>
      </c>
      <c r="C23" s="22" t="s">
        <v>15</v>
      </c>
      <c r="D23" s="23">
        <v>44567</v>
      </c>
      <c r="E23" s="22" t="s">
        <v>16</v>
      </c>
      <c r="F23" s="22" t="s">
        <v>15</v>
      </c>
      <c r="G23" s="23">
        <v>44567</v>
      </c>
      <c r="H23" s="22"/>
      <c r="I23" s="22"/>
      <c r="J23" s="22">
        <v>1</v>
      </c>
      <c r="K23" s="22">
        <f>IF(C23="OK",1,0)</f>
        <v>1</v>
      </c>
      <c r="L23" s="22">
        <f>IF(F23="OK",1,0)</f>
        <v>1</v>
      </c>
      <c r="M23" s="22">
        <f>IF(AND(L23,(K23)=1),1,0)</f>
        <v>1</v>
      </c>
    </row>
    <row r="24" spans="1:13">
      <c r="A24" s="17" t="s">
        <v>39</v>
      </c>
      <c r="B24" s="22" t="s">
        <v>26</v>
      </c>
      <c r="C24" s="22" t="s">
        <v>15</v>
      </c>
      <c r="D24" s="23">
        <v>44569</v>
      </c>
      <c r="E24" s="22" t="s">
        <v>27</v>
      </c>
      <c r="F24" s="22" t="s">
        <v>15</v>
      </c>
      <c r="G24" s="23">
        <v>44569</v>
      </c>
      <c r="H24" s="22"/>
      <c r="I24" s="22"/>
      <c r="J24" s="22">
        <v>1</v>
      </c>
      <c r="K24" s="22">
        <f>IF(C24="OK",1,0)</f>
        <v>1</v>
      </c>
      <c r="L24" s="22">
        <f>IF(F24="OK",1,0)</f>
        <v>1</v>
      </c>
      <c r="M24" s="22">
        <f>IF(AND(L24,(K24)=1),1,0)</f>
        <v>1</v>
      </c>
    </row>
    <row r="25" spans="1:13">
      <c r="A25" s="21" t="s">
        <v>40</v>
      </c>
      <c r="B25" s="22" t="s">
        <v>29</v>
      </c>
      <c r="C25" s="22" t="s">
        <v>15</v>
      </c>
      <c r="D25" s="23">
        <v>44574</v>
      </c>
      <c r="E25" s="22" t="s">
        <v>16</v>
      </c>
      <c r="F25" s="22" t="s">
        <v>15</v>
      </c>
      <c r="G25" s="23">
        <v>44574</v>
      </c>
      <c r="H25" s="22"/>
      <c r="I25" s="22"/>
      <c r="J25" s="22">
        <v>1</v>
      </c>
      <c r="K25" s="22">
        <f>IF(C25="OK",1,0)</f>
        <v>1</v>
      </c>
      <c r="L25" s="22">
        <f>IF(F25="OK",1,0)</f>
        <v>1</v>
      </c>
      <c r="M25" s="22">
        <f>IF(AND(L25,(K25)=1),1,0)</f>
        <v>1</v>
      </c>
    </row>
    <row r="26" spans="1:13">
      <c r="A26" s="17" t="s">
        <v>41</v>
      </c>
      <c r="B26" s="22" t="s">
        <v>14</v>
      </c>
      <c r="C26" s="22" t="s">
        <v>15</v>
      </c>
      <c r="D26" s="23">
        <v>44576</v>
      </c>
      <c r="E26" s="22" t="s">
        <v>27</v>
      </c>
      <c r="F26" s="22" t="s">
        <v>15</v>
      </c>
      <c r="G26" s="23">
        <v>44576</v>
      </c>
      <c r="H26" s="22"/>
      <c r="I26" s="22"/>
      <c r="J26" s="22">
        <v>1</v>
      </c>
      <c r="K26" s="22">
        <f>IF(C26="OK",1,0)</f>
        <v>1</v>
      </c>
      <c r="L26" s="22">
        <f>IF(F26="OK",1,0)</f>
        <v>1</v>
      </c>
      <c r="M26" s="22">
        <f>IF(AND(L26,(K26)=1),1,0)</f>
        <v>1</v>
      </c>
    </row>
    <row r="27" spans="1:13">
      <c r="A27" s="17" t="s">
        <v>42</v>
      </c>
      <c r="B27" s="22" t="s">
        <v>26</v>
      </c>
      <c r="C27" s="22" t="s">
        <v>15</v>
      </c>
      <c r="D27" s="23">
        <v>44586</v>
      </c>
      <c r="E27" s="22" t="s">
        <v>16</v>
      </c>
      <c r="F27" s="22" t="s">
        <v>15</v>
      </c>
      <c r="G27" s="23">
        <v>44586</v>
      </c>
      <c r="H27" s="22"/>
      <c r="I27" s="22"/>
      <c r="J27" s="22">
        <v>1</v>
      </c>
      <c r="K27" s="22">
        <f>IF(C27="OK",1,0)</f>
        <v>1</v>
      </c>
      <c r="L27" s="22">
        <v>1</v>
      </c>
      <c r="M27" s="22">
        <v>1</v>
      </c>
    </row>
    <row r="28" spans="1:13">
      <c r="A28" s="17" t="s">
        <v>43</v>
      </c>
      <c r="B28" s="22" t="s">
        <v>29</v>
      </c>
      <c r="C28" s="22" t="s">
        <v>15</v>
      </c>
      <c r="D28" s="23">
        <v>44588</v>
      </c>
      <c r="E28" s="22" t="s">
        <v>27</v>
      </c>
      <c r="F28" s="22" t="s">
        <v>15</v>
      </c>
      <c r="G28" s="23">
        <v>44588</v>
      </c>
      <c r="H28" s="22"/>
      <c r="I28" s="22"/>
      <c r="J28" s="22">
        <v>1</v>
      </c>
      <c r="K28" s="22">
        <f>IF(C28="OK",1,0)</f>
        <v>1</v>
      </c>
      <c r="L28" s="22">
        <f>IF(F28="OK",1,0)</f>
        <v>1</v>
      </c>
      <c r="M28" s="22">
        <f>IF(AND(L28,(K28)=1),1,0)</f>
        <v>1</v>
      </c>
    </row>
    <row r="29" spans="1:13">
      <c r="A29" s="17" t="s">
        <v>44</v>
      </c>
      <c r="B29" s="22" t="s">
        <v>14</v>
      </c>
      <c r="C29" s="22" t="s">
        <v>15</v>
      </c>
      <c r="D29" s="23">
        <v>44592</v>
      </c>
      <c r="E29" s="22" t="s">
        <v>16</v>
      </c>
      <c r="F29" s="22" t="s">
        <v>15</v>
      </c>
      <c r="G29" s="23">
        <v>44592</v>
      </c>
      <c r="H29" s="22"/>
      <c r="I29" s="22"/>
      <c r="J29" s="22">
        <v>1</v>
      </c>
      <c r="K29" s="22">
        <f>IF(C29="OK",1,0)</f>
        <v>1</v>
      </c>
      <c r="L29" s="22">
        <v>1</v>
      </c>
      <c r="M29" s="22">
        <v>1</v>
      </c>
    </row>
    <row r="30" spans="1:13">
      <c r="A30" s="27" t="s">
        <v>45</v>
      </c>
      <c r="B30" s="28" t="s">
        <v>26</v>
      </c>
      <c r="C30" s="28" t="s">
        <v>15</v>
      </c>
      <c r="D30" s="29">
        <v>44590</v>
      </c>
      <c r="E30" s="28" t="s">
        <v>27</v>
      </c>
      <c r="F30" s="28" t="s">
        <v>15</v>
      </c>
      <c r="G30" s="29">
        <v>44590</v>
      </c>
      <c r="H30" s="28"/>
      <c r="I30" s="28"/>
      <c r="J30" s="28">
        <v>1</v>
      </c>
      <c r="K30" s="28">
        <f>IF(C30="OK",1,0)</f>
        <v>1</v>
      </c>
      <c r="L30" s="28">
        <v>1</v>
      </c>
      <c r="M30" s="28">
        <v>1</v>
      </c>
    </row>
    <row r="31" spans="1:13">
      <c r="A31" s="30" t="s">
        <v>46</v>
      </c>
      <c r="B31" s="22" t="s">
        <v>47</v>
      </c>
      <c r="C31" s="22" t="s">
        <v>15</v>
      </c>
      <c r="D31" s="23">
        <v>44572</v>
      </c>
      <c r="E31" s="22" t="s">
        <v>16</v>
      </c>
      <c r="F31" s="22" t="s">
        <v>15</v>
      </c>
      <c r="G31" s="23">
        <v>44572</v>
      </c>
      <c r="H31" s="22"/>
      <c r="I31" s="22"/>
      <c r="J31" s="22">
        <v>1</v>
      </c>
      <c r="K31" s="22">
        <f>IF(C31="OK",1,0)</f>
        <v>1</v>
      </c>
      <c r="L31" s="22">
        <f>IF(F31="OK",1,0)</f>
        <v>1</v>
      </c>
      <c r="M31" s="22">
        <f>IF(AND(L31,(K31)=1),1,0)</f>
        <v>1</v>
      </c>
    </row>
    <row r="32" spans="1:13">
      <c r="A32" s="15" t="s">
        <v>48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>
      <c r="A33" s="17" t="s">
        <v>49</v>
      </c>
      <c r="B33" s="22" t="s">
        <v>29</v>
      </c>
      <c r="C33" s="22" t="s">
        <v>15</v>
      </c>
      <c r="D33" s="23">
        <v>44567</v>
      </c>
      <c r="E33" s="22" t="s">
        <v>27</v>
      </c>
      <c r="F33" s="22" t="s">
        <v>15</v>
      </c>
      <c r="G33" s="23">
        <v>44567</v>
      </c>
      <c r="H33" s="22"/>
      <c r="I33" s="22"/>
      <c r="J33" s="22">
        <v>1</v>
      </c>
      <c r="K33" s="22">
        <v>1</v>
      </c>
      <c r="L33" s="22">
        <v>1</v>
      </c>
      <c r="M33" s="22">
        <v>1</v>
      </c>
    </row>
    <row r="34" spans="1:13">
      <c r="A34" s="17" t="s">
        <v>50</v>
      </c>
      <c r="B34" s="22" t="s">
        <v>14</v>
      </c>
      <c r="C34" s="22" t="s">
        <v>15</v>
      </c>
      <c r="D34" s="23">
        <v>44568</v>
      </c>
      <c r="E34" s="22" t="s">
        <v>16</v>
      </c>
      <c r="F34" s="22" t="s">
        <v>15</v>
      </c>
      <c r="G34" s="23">
        <v>44568</v>
      </c>
      <c r="H34" s="22"/>
      <c r="I34" s="22"/>
      <c r="J34" s="22">
        <v>1</v>
      </c>
      <c r="K34" s="22">
        <v>1</v>
      </c>
      <c r="L34" s="22">
        <v>1</v>
      </c>
      <c r="M34" s="22">
        <v>1</v>
      </c>
    </row>
    <row r="35" spans="1:13">
      <c r="A35" s="17" t="s">
        <v>51</v>
      </c>
      <c r="B35" s="22" t="s">
        <v>26</v>
      </c>
      <c r="C35" s="22" t="s">
        <v>15</v>
      </c>
      <c r="D35" s="23">
        <v>44573</v>
      </c>
      <c r="E35" s="22" t="s">
        <v>27</v>
      </c>
      <c r="F35" s="22" t="s">
        <v>15</v>
      </c>
      <c r="G35" s="23">
        <v>44573</v>
      </c>
      <c r="H35" s="22"/>
      <c r="I35" s="22"/>
      <c r="J35" s="22">
        <v>1</v>
      </c>
      <c r="K35" s="22">
        <v>1</v>
      </c>
      <c r="L35" s="22">
        <v>1</v>
      </c>
      <c r="M35" s="22">
        <v>1</v>
      </c>
    </row>
    <row r="36" spans="1:13">
      <c r="A36" s="17" t="s">
        <v>52</v>
      </c>
      <c r="B36" s="22" t="s">
        <v>29</v>
      </c>
      <c r="C36" s="22" t="s">
        <v>15</v>
      </c>
      <c r="D36" s="23">
        <v>44565</v>
      </c>
      <c r="E36" s="22" t="s">
        <v>16</v>
      </c>
      <c r="F36" s="22" t="s">
        <v>15</v>
      </c>
      <c r="G36" s="23">
        <v>44565</v>
      </c>
      <c r="H36" s="22"/>
      <c r="I36" s="22"/>
      <c r="J36" s="22">
        <v>1</v>
      </c>
      <c r="K36" s="22">
        <v>1</v>
      </c>
      <c r="L36" s="22">
        <v>1</v>
      </c>
      <c r="M36" s="22">
        <v>1</v>
      </c>
    </row>
    <row r="37" spans="1:13" ht="14.25" customHeight="1">
      <c r="A37" s="17" t="s">
        <v>53</v>
      </c>
      <c r="B37" s="22" t="s">
        <v>14</v>
      </c>
      <c r="C37" s="22" t="s">
        <v>15</v>
      </c>
      <c r="D37" s="23">
        <v>44568</v>
      </c>
      <c r="E37" s="22" t="s">
        <v>27</v>
      </c>
      <c r="F37" s="22" t="s">
        <v>15</v>
      </c>
      <c r="G37" s="23">
        <v>44568</v>
      </c>
      <c r="H37" s="22"/>
      <c r="I37" s="22"/>
      <c r="J37" s="22">
        <v>1</v>
      </c>
      <c r="K37" s="22">
        <v>1</v>
      </c>
      <c r="L37" s="22">
        <v>1</v>
      </c>
      <c r="M37" s="22">
        <v>1</v>
      </c>
    </row>
    <row r="38" spans="1:13">
      <c r="A38" s="15" t="s">
        <v>54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spans="1:13">
      <c r="A39" s="21" t="s">
        <v>55</v>
      </c>
      <c r="B39" s="8" t="s">
        <v>35</v>
      </c>
      <c r="C39" s="8"/>
      <c r="D39" s="8"/>
      <c r="E39" s="22" t="s">
        <v>27</v>
      </c>
      <c r="F39" s="22" t="s">
        <v>15</v>
      </c>
      <c r="G39" s="23"/>
      <c r="H39" s="22"/>
      <c r="I39" s="22"/>
      <c r="J39" s="22">
        <v>1</v>
      </c>
      <c r="K39" s="22">
        <v>1</v>
      </c>
      <c r="L39" s="22">
        <f>IF(F39="OK",1,0)</f>
        <v>1</v>
      </c>
      <c r="M39" s="22">
        <v>1</v>
      </c>
    </row>
    <row r="40" spans="1:13">
      <c r="A40" s="17" t="s">
        <v>56</v>
      </c>
      <c r="B40" s="22" t="s">
        <v>16</v>
      </c>
      <c r="C40" s="22" t="s">
        <v>15</v>
      </c>
      <c r="D40" s="23">
        <v>44580</v>
      </c>
      <c r="E40" s="22" t="s">
        <v>16</v>
      </c>
      <c r="F40" s="22" t="s">
        <v>15</v>
      </c>
      <c r="G40" s="23">
        <v>44580</v>
      </c>
      <c r="H40" s="22"/>
      <c r="I40" s="22"/>
      <c r="J40" s="22">
        <v>1</v>
      </c>
      <c r="K40" s="22">
        <f>IF(C40="OK",1,0)</f>
        <v>1</v>
      </c>
      <c r="L40" s="22">
        <f>IF(F40="OK",1,0)</f>
        <v>1</v>
      </c>
      <c r="M40" s="22">
        <f>IF(AND(L40,(K40)=1),1,0)</f>
        <v>1</v>
      </c>
    </row>
    <row r="41" spans="1:13">
      <c r="A41" s="17" t="s">
        <v>57</v>
      </c>
      <c r="B41" s="22" t="s">
        <v>16</v>
      </c>
      <c r="C41" s="22" t="s">
        <v>15</v>
      </c>
      <c r="D41" s="23">
        <v>44583</v>
      </c>
      <c r="E41" s="22" t="s">
        <v>16</v>
      </c>
      <c r="F41" s="22" t="s">
        <v>15</v>
      </c>
      <c r="G41" s="23">
        <v>44583</v>
      </c>
      <c r="H41" s="22"/>
      <c r="I41" s="22"/>
      <c r="J41" s="22">
        <v>1</v>
      </c>
      <c r="K41" s="22">
        <f>IF(C41="OK",1,0)</f>
        <v>1</v>
      </c>
      <c r="L41" s="22">
        <f>IF(F41="OK",1,0)</f>
        <v>1</v>
      </c>
      <c r="M41" s="22">
        <f>IF(AND(L41,(K41)=1),1,0)</f>
        <v>1</v>
      </c>
    </row>
    <row r="42" spans="1:13">
      <c r="A42" s="17" t="s">
        <v>58</v>
      </c>
      <c r="B42" s="22"/>
      <c r="C42" s="22" t="s">
        <v>15</v>
      </c>
      <c r="D42" s="23">
        <v>44575</v>
      </c>
      <c r="E42" s="22" t="s">
        <v>16</v>
      </c>
      <c r="F42" s="22" t="s">
        <v>15</v>
      </c>
      <c r="G42" s="23">
        <v>44575</v>
      </c>
      <c r="H42" s="22"/>
      <c r="I42" s="22"/>
      <c r="J42" s="22">
        <v>1</v>
      </c>
      <c r="K42" s="22">
        <f>IF(C42="OK",1,0)</f>
        <v>1</v>
      </c>
      <c r="L42" s="22">
        <f>IF(F42="OK",1,0)</f>
        <v>1</v>
      </c>
      <c r="M42" s="22">
        <f>IF(AND(L42,(K42)=1),1,0)</f>
        <v>1</v>
      </c>
    </row>
    <row r="43" spans="1:13">
      <c r="A43" s="21" t="s">
        <v>59</v>
      </c>
      <c r="B43" s="22" t="s">
        <v>60</v>
      </c>
      <c r="C43" s="22" t="s">
        <v>15</v>
      </c>
      <c r="D43" s="23">
        <v>44564</v>
      </c>
      <c r="E43" s="8" t="s">
        <v>35</v>
      </c>
      <c r="F43" s="8"/>
      <c r="G43" s="8"/>
      <c r="H43" s="22"/>
      <c r="I43" s="22"/>
      <c r="J43" s="22">
        <v>1</v>
      </c>
      <c r="K43" s="22">
        <f>IF(C43="OK",1,0)</f>
        <v>1</v>
      </c>
      <c r="L43" s="22">
        <f>IF(F43="OK",1,0)</f>
        <v>0</v>
      </c>
      <c r="M43" s="22">
        <v>1</v>
      </c>
    </row>
    <row r="44" spans="1:13">
      <c r="A44" s="21" t="s">
        <v>61</v>
      </c>
      <c r="B44" s="22" t="s">
        <v>47</v>
      </c>
      <c r="C44" s="22" t="s">
        <v>15</v>
      </c>
      <c r="D44" s="23">
        <v>44566</v>
      </c>
      <c r="E44" s="8" t="s">
        <v>35</v>
      </c>
      <c r="F44" s="8"/>
      <c r="G44" s="8"/>
      <c r="H44" s="22"/>
      <c r="I44" s="22"/>
      <c r="J44" s="22">
        <v>1</v>
      </c>
      <c r="K44" s="22">
        <f>IF(C44="OK",1,0)</f>
        <v>1</v>
      </c>
      <c r="L44" s="22">
        <f>IF(F44="OK",1,0)</f>
        <v>0</v>
      </c>
      <c r="M44" s="22">
        <v>1</v>
      </c>
    </row>
    <row r="45" spans="1:13">
      <c r="A45" s="21" t="s">
        <v>62</v>
      </c>
      <c r="B45" s="22"/>
      <c r="C45" s="22" t="s">
        <v>15</v>
      </c>
      <c r="D45" s="23">
        <v>44568</v>
      </c>
      <c r="E45" s="31" t="s">
        <v>27</v>
      </c>
      <c r="F45" s="32" t="s">
        <v>15</v>
      </c>
      <c r="G45" s="23">
        <v>44568</v>
      </c>
      <c r="H45" s="22"/>
      <c r="I45" s="22"/>
      <c r="J45" s="22">
        <v>1</v>
      </c>
      <c r="K45" s="22">
        <f>IF(C45="OK",1,0)</f>
        <v>1</v>
      </c>
      <c r="L45" s="22">
        <f>IF(F45="OK",1,0)</f>
        <v>1</v>
      </c>
      <c r="M45" s="22">
        <v>1</v>
      </c>
    </row>
    <row r="46" spans="1:13">
      <c r="A46" s="15" t="s">
        <v>63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</row>
    <row r="47" spans="1:13">
      <c r="A47" s="33" t="s">
        <v>64</v>
      </c>
      <c r="B47" s="22" t="s">
        <v>65</v>
      </c>
      <c r="C47" s="22" t="s">
        <v>15</v>
      </c>
      <c r="D47" s="23">
        <v>44565</v>
      </c>
      <c r="E47" s="22" t="s">
        <v>65</v>
      </c>
      <c r="F47" s="22" t="s">
        <v>15</v>
      </c>
      <c r="G47" s="23">
        <v>44565</v>
      </c>
      <c r="H47" s="22"/>
      <c r="I47" s="22"/>
      <c r="J47" s="22">
        <v>1</v>
      </c>
      <c r="K47" s="22">
        <f>IF(C47="OK",1,0)</f>
        <v>1</v>
      </c>
      <c r="L47" s="22">
        <f>IF(F47="OK",1,0)</f>
        <v>1</v>
      </c>
      <c r="M47" s="22">
        <f>IF(AND(L47,(K47)=1),1,0)</f>
        <v>1</v>
      </c>
    </row>
    <row r="48" spans="1:13" ht="19.5">
      <c r="A48" s="33" t="s">
        <v>66</v>
      </c>
      <c r="B48" s="22" t="s">
        <v>65</v>
      </c>
      <c r="C48" s="22" t="s">
        <v>15</v>
      </c>
      <c r="D48" s="23">
        <v>44569</v>
      </c>
      <c r="E48" s="22" t="s">
        <v>65</v>
      </c>
      <c r="F48" s="22" t="s">
        <v>15</v>
      </c>
      <c r="G48" s="23">
        <v>44569</v>
      </c>
      <c r="H48" s="22"/>
      <c r="I48" s="22"/>
      <c r="J48" s="22">
        <v>1</v>
      </c>
      <c r="K48" s="22">
        <f>IF(C48="OK",1,0)</f>
        <v>1</v>
      </c>
      <c r="L48" s="22">
        <f>IF(F48="OK",1,0)</f>
        <v>1</v>
      </c>
      <c r="M48" s="22">
        <f>IF(AND(L48,(K48)=1),1,0)</f>
        <v>1</v>
      </c>
    </row>
    <row r="49" spans="1:13">
      <c r="A49" s="33" t="s">
        <v>67</v>
      </c>
      <c r="B49" s="22" t="s">
        <v>65</v>
      </c>
      <c r="C49" s="22" t="s">
        <v>15</v>
      </c>
      <c r="D49" s="23">
        <v>44590</v>
      </c>
      <c r="E49" s="22" t="s">
        <v>65</v>
      </c>
      <c r="F49" s="22" t="s">
        <v>15</v>
      </c>
      <c r="G49" s="23">
        <v>44590</v>
      </c>
      <c r="H49" s="22"/>
      <c r="I49" s="22"/>
      <c r="J49" s="22">
        <v>1</v>
      </c>
      <c r="K49" s="22">
        <f>IF(C49="OK",1,0)</f>
        <v>1</v>
      </c>
      <c r="L49" s="22">
        <f>IF(F49="OK",1,0)</f>
        <v>1</v>
      </c>
      <c r="M49" s="22">
        <f>IF(AND(L49,(K49)=1),1,0)</f>
        <v>1</v>
      </c>
    </row>
    <row r="50" spans="1:13" ht="19.5">
      <c r="A50" s="33" t="s">
        <v>68</v>
      </c>
      <c r="B50" s="22" t="s">
        <v>65</v>
      </c>
      <c r="C50" s="22" t="s">
        <v>15</v>
      </c>
      <c r="D50" s="23">
        <v>44581</v>
      </c>
      <c r="E50" s="22" t="s">
        <v>65</v>
      </c>
      <c r="F50" s="22" t="s">
        <v>15</v>
      </c>
      <c r="G50" s="23">
        <v>44581</v>
      </c>
      <c r="H50" s="22"/>
      <c r="I50" s="22"/>
      <c r="J50" s="22">
        <v>1</v>
      </c>
      <c r="K50" s="22">
        <f>IF(C50="OK",1,0)</f>
        <v>1</v>
      </c>
      <c r="L50" s="22">
        <f>IF(F50="OK",1,0)</f>
        <v>1</v>
      </c>
      <c r="M50" s="22">
        <f>IF(AND(L50,(K50)=1),1,0)</f>
        <v>1</v>
      </c>
    </row>
    <row r="51" spans="1:13">
      <c r="A51" s="33" t="s">
        <v>69</v>
      </c>
      <c r="B51" s="22" t="s">
        <v>65</v>
      </c>
      <c r="C51" s="22" t="s">
        <v>15</v>
      </c>
      <c r="D51" s="23">
        <v>44573</v>
      </c>
      <c r="E51" s="22" t="s">
        <v>65</v>
      </c>
      <c r="F51" s="22" t="s">
        <v>15</v>
      </c>
      <c r="G51" s="23">
        <v>44573</v>
      </c>
      <c r="H51" s="22"/>
      <c r="I51" s="22"/>
      <c r="J51" s="22">
        <v>1</v>
      </c>
      <c r="K51" s="22">
        <f>IF(C51="OK",1,0)</f>
        <v>1</v>
      </c>
      <c r="L51" s="22">
        <f>IF(F51="OK",1,0)</f>
        <v>1</v>
      </c>
      <c r="M51" s="22">
        <f>IF(AND(L51,(K51)=1),1,0)</f>
        <v>1</v>
      </c>
    </row>
    <row r="52" spans="1:13">
      <c r="A52" s="15" t="s">
        <v>70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>
      <c r="A53" s="34" t="s">
        <v>71</v>
      </c>
      <c r="B53" s="22" t="s">
        <v>72</v>
      </c>
      <c r="C53" s="22" t="s">
        <v>15</v>
      </c>
      <c r="D53" s="23">
        <v>44569</v>
      </c>
      <c r="E53" s="22" t="s">
        <v>27</v>
      </c>
      <c r="F53" s="22" t="s">
        <v>15</v>
      </c>
      <c r="G53" s="23">
        <v>44569</v>
      </c>
      <c r="H53" s="22"/>
      <c r="I53" s="22"/>
      <c r="J53" s="22">
        <v>1</v>
      </c>
      <c r="K53" s="22">
        <f>IF(C53="OK",1,0)</f>
        <v>1</v>
      </c>
      <c r="L53" s="22">
        <f>IF(F53="OK",1,0)</f>
        <v>1</v>
      </c>
      <c r="M53" s="22">
        <f>IF(AND(L53,(K53)=1),1,0)</f>
        <v>1</v>
      </c>
    </row>
    <row r="54" spans="1:13" ht="18.95" customHeight="1">
      <c r="A54" s="34" t="s">
        <v>73</v>
      </c>
      <c r="B54" s="22" t="s">
        <v>74</v>
      </c>
      <c r="C54" s="22" t="s">
        <v>15</v>
      </c>
      <c r="D54" s="23">
        <v>44576</v>
      </c>
      <c r="E54" s="31" t="s">
        <v>27</v>
      </c>
      <c r="F54" s="32"/>
      <c r="G54" s="35"/>
      <c r="H54" s="22"/>
      <c r="I54" s="22"/>
      <c r="J54" s="22">
        <v>1</v>
      </c>
      <c r="K54" s="22">
        <f>IF(C54="OK",1,0)</f>
        <v>1</v>
      </c>
      <c r="L54" s="22">
        <f>IF(F54="OK",1,0)</f>
        <v>0</v>
      </c>
      <c r="M54" s="22">
        <v>1</v>
      </c>
    </row>
    <row r="55" spans="1:13">
      <c r="A55" s="34" t="s">
        <v>75</v>
      </c>
      <c r="B55" s="22" t="s">
        <v>72</v>
      </c>
      <c r="C55" s="22" t="s">
        <v>15</v>
      </c>
      <c r="D55" s="23">
        <v>44574</v>
      </c>
      <c r="E55" s="22" t="s">
        <v>27</v>
      </c>
      <c r="F55" s="22" t="s">
        <v>15</v>
      </c>
      <c r="G55" s="23">
        <v>44574</v>
      </c>
      <c r="H55" s="22"/>
      <c r="I55" s="22"/>
      <c r="J55" s="22">
        <v>1</v>
      </c>
      <c r="K55" s="22">
        <f>IF(C55="OK",1,0)</f>
        <v>1</v>
      </c>
      <c r="L55" s="22">
        <f>IF(F55="OK",1,0)</f>
        <v>1</v>
      </c>
      <c r="M55" s="22">
        <f>IF(AND(L55,(K55)=1),1,0)</f>
        <v>1</v>
      </c>
    </row>
    <row r="56" spans="1:13" ht="19.5">
      <c r="A56" s="34" t="s">
        <v>76</v>
      </c>
      <c r="B56" s="22" t="s">
        <v>60</v>
      </c>
      <c r="C56" s="22" t="s">
        <v>15</v>
      </c>
      <c r="D56" s="23" t="s">
        <v>77</v>
      </c>
      <c r="E56" s="8" t="s">
        <v>35</v>
      </c>
      <c r="F56" s="8"/>
      <c r="G56" s="8"/>
      <c r="H56" s="22"/>
      <c r="I56" s="22"/>
      <c r="J56" s="22">
        <v>1</v>
      </c>
      <c r="K56" s="22">
        <f>IF(C56="OK",1,0)</f>
        <v>1</v>
      </c>
      <c r="L56" s="22">
        <f>IF(F56="OK",1,0)</f>
        <v>0</v>
      </c>
      <c r="M56" s="22">
        <v>1</v>
      </c>
    </row>
    <row r="57" spans="1:13">
      <c r="A57" s="34" t="s">
        <v>78</v>
      </c>
      <c r="B57" s="22" t="s">
        <v>74</v>
      </c>
      <c r="C57" s="22" t="s">
        <v>15</v>
      </c>
      <c r="D57" s="23">
        <v>44566</v>
      </c>
      <c r="E57" s="24" t="s">
        <v>27</v>
      </c>
      <c r="F57" s="24" t="s">
        <v>15</v>
      </c>
      <c r="G57" s="23">
        <v>44566</v>
      </c>
      <c r="H57" s="22"/>
      <c r="I57" s="22"/>
      <c r="J57" s="22">
        <v>1</v>
      </c>
      <c r="K57" s="22">
        <f>IF(C57="OK",1,0)</f>
        <v>1</v>
      </c>
      <c r="L57" s="22">
        <v>1</v>
      </c>
      <c r="M57" s="22">
        <v>1</v>
      </c>
    </row>
    <row r="58" spans="1:13">
      <c r="A58" s="34" t="s">
        <v>79</v>
      </c>
      <c r="B58" s="22" t="s">
        <v>72</v>
      </c>
      <c r="C58" s="22" t="s">
        <v>15</v>
      </c>
      <c r="D58" s="23">
        <v>44585</v>
      </c>
      <c r="E58" s="24" t="s">
        <v>27</v>
      </c>
      <c r="F58" s="24" t="s">
        <v>15</v>
      </c>
      <c r="G58" s="23">
        <v>44585</v>
      </c>
      <c r="H58" s="22"/>
      <c r="I58" s="22"/>
      <c r="J58" s="22">
        <v>1</v>
      </c>
      <c r="K58" s="22">
        <f>IF(C58="OK",1,0)</f>
        <v>1</v>
      </c>
      <c r="L58" s="22">
        <v>1</v>
      </c>
      <c r="M58" s="22">
        <v>1</v>
      </c>
    </row>
    <row r="59" spans="1:13">
      <c r="A59" s="34" t="s">
        <v>80</v>
      </c>
      <c r="B59" s="22" t="s">
        <v>74</v>
      </c>
      <c r="C59" s="22" t="s">
        <v>15</v>
      </c>
      <c r="D59" s="23">
        <v>44592</v>
      </c>
      <c r="E59" s="24" t="s">
        <v>27</v>
      </c>
      <c r="F59" s="24" t="s">
        <v>15</v>
      </c>
      <c r="G59" s="23">
        <v>44592</v>
      </c>
      <c r="H59" s="22"/>
      <c r="I59" s="22"/>
      <c r="J59" s="22">
        <v>1</v>
      </c>
      <c r="K59" s="22">
        <f>IF(C59="OK",1,0)</f>
        <v>1</v>
      </c>
      <c r="L59" s="22">
        <v>1</v>
      </c>
      <c r="M59" s="22">
        <v>1</v>
      </c>
    </row>
    <row r="60" spans="1:13">
      <c r="A60" s="25" t="s">
        <v>81</v>
      </c>
      <c r="B60" s="22" t="s">
        <v>72</v>
      </c>
      <c r="C60" s="22" t="s">
        <v>15</v>
      </c>
      <c r="D60" s="23">
        <v>44575</v>
      </c>
      <c r="E60" s="24" t="s">
        <v>27</v>
      </c>
      <c r="F60" s="24" t="s">
        <v>15</v>
      </c>
      <c r="G60" s="23">
        <v>44575</v>
      </c>
      <c r="H60" s="22"/>
      <c r="I60" s="22"/>
      <c r="J60" s="22">
        <v>1</v>
      </c>
      <c r="K60" s="22">
        <f>IF(C60="OK",1,0)</f>
        <v>1</v>
      </c>
      <c r="L60" s="22">
        <v>1</v>
      </c>
      <c r="M60" s="22">
        <v>1</v>
      </c>
    </row>
    <row r="61" spans="1:13">
      <c r="A61" s="36" t="s">
        <v>82</v>
      </c>
      <c r="B61" s="22" t="s">
        <v>74</v>
      </c>
      <c r="C61" s="22" t="s">
        <v>15</v>
      </c>
      <c r="D61" s="23">
        <v>44578</v>
      </c>
      <c r="E61" s="24" t="s">
        <v>27</v>
      </c>
      <c r="F61" s="24" t="s">
        <v>15</v>
      </c>
      <c r="G61" s="23">
        <v>44578</v>
      </c>
      <c r="H61" s="22"/>
      <c r="I61" s="22"/>
      <c r="J61" s="22">
        <v>1</v>
      </c>
      <c r="K61" s="22">
        <f>IF(C61="OK",1,0)</f>
        <v>1</v>
      </c>
      <c r="L61" s="22">
        <v>1</v>
      </c>
      <c r="M61" s="22">
        <v>1</v>
      </c>
    </row>
    <row r="62" spans="1:13">
      <c r="A62" s="34" t="s">
        <v>83</v>
      </c>
      <c r="B62" s="22" t="s">
        <v>72</v>
      </c>
      <c r="C62" s="22" t="s">
        <v>15</v>
      </c>
      <c r="D62" s="23">
        <v>44588</v>
      </c>
      <c r="E62" s="24" t="s">
        <v>27</v>
      </c>
      <c r="F62" s="24" t="s">
        <v>15</v>
      </c>
      <c r="G62" s="23">
        <v>44588</v>
      </c>
      <c r="H62" s="22"/>
      <c r="I62" s="22"/>
      <c r="J62" s="22">
        <v>1</v>
      </c>
      <c r="K62" s="22">
        <f>IF(C62="OK",1,0)</f>
        <v>1</v>
      </c>
      <c r="L62" s="22">
        <v>1</v>
      </c>
      <c r="M62" s="22">
        <v>1</v>
      </c>
    </row>
    <row r="63" spans="1:13">
      <c r="A63" s="34" t="s">
        <v>84</v>
      </c>
      <c r="B63" s="22" t="s">
        <v>74</v>
      </c>
      <c r="C63" s="22" t="s">
        <v>15</v>
      </c>
      <c r="D63" s="23">
        <v>44580</v>
      </c>
      <c r="E63" s="24" t="s">
        <v>27</v>
      </c>
      <c r="F63" s="24" t="s">
        <v>15</v>
      </c>
      <c r="G63" s="23">
        <v>44580</v>
      </c>
      <c r="H63" s="22"/>
      <c r="I63" s="22"/>
      <c r="J63" s="22">
        <v>1</v>
      </c>
      <c r="K63" s="22">
        <f>IF(C63="OK",1,0)</f>
        <v>1</v>
      </c>
      <c r="L63" s="22">
        <v>1</v>
      </c>
      <c r="M63" s="22">
        <v>1</v>
      </c>
    </row>
    <row r="64" spans="1:13">
      <c r="A64" s="34" t="s">
        <v>85</v>
      </c>
      <c r="B64" s="22" t="s">
        <v>72</v>
      </c>
      <c r="C64" s="22" t="s">
        <v>15</v>
      </c>
      <c r="D64" s="23">
        <v>44587</v>
      </c>
      <c r="E64" s="22" t="s">
        <v>27</v>
      </c>
      <c r="F64" s="22" t="s">
        <v>15</v>
      </c>
      <c r="G64" s="23">
        <v>44587</v>
      </c>
      <c r="H64" s="22"/>
      <c r="I64" s="22"/>
      <c r="J64" s="22">
        <v>1</v>
      </c>
      <c r="K64" s="22">
        <f>IF(C64="OK",1,0)</f>
        <v>1</v>
      </c>
      <c r="L64" s="22">
        <f>IF(F64="OK",1,0)</f>
        <v>1</v>
      </c>
      <c r="M64" s="22">
        <f>IF(AND(L64,(K64)=1),1,0)</f>
        <v>1</v>
      </c>
    </row>
    <row r="65" spans="1:13" ht="19.5">
      <c r="A65" s="37" t="s">
        <v>86</v>
      </c>
      <c r="B65" s="7" t="s">
        <v>35</v>
      </c>
      <c r="C65" s="7"/>
      <c r="D65" s="7"/>
      <c r="E65" s="22" t="s">
        <v>27</v>
      </c>
      <c r="F65" s="22" t="s">
        <v>15</v>
      </c>
      <c r="G65" s="23">
        <v>44568</v>
      </c>
      <c r="H65" s="22"/>
      <c r="I65" s="22"/>
      <c r="J65" s="22">
        <v>1</v>
      </c>
      <c r="K65" s="22">
        <f>IF(B65="OK",1,0)</f>
        <v>0</v>
      </c>
      <c r="L65" s="22">
        <f>IF(F65="OK",1,0)</f>
        <v>1</v>
      </c>
      <c r="M65" s="22">
        <v>1</v>
      </c>
    </row>
    <row r="66" spans="1:13">
      <c r="A66" s="34" t="s">
        <v>87</v>
      </c>
      <c r="B66" s="22" t="s">
        <v>60</v>
      </c>
      <c r="C66" s="22" t="s">
        <v>15</v>
      </c>
      <c r="D66" s="23">
        <v>44582</v>
      </c>
      <c r="E66" s="8" t="s">
        <v>35</v>
      </c>
      <c r="F66" s="8"/>
      <c r="G66" s="8"/>
      <c r="H66" s="22"/>
      <c r="I66" s="22"/>
      <c r="J66" s="22">
        <v>1</v>
      </c>
      <c r="K66" s="22">
        <f>IF(C66="OK",1,0)</f>
        <v>1</v>
      </c>
      <c r="L66" s="22">
        <f>IF(F66="OK",1,0)</f>
        <v>0</v>
      </c>
      <c r="M66" s="22">
        <v>1</v>
      </c>
    </row>
    <row r="67" spans="1:13">
      <c r="A67" s="15" t="s">
        <v>88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</row>
    <row r="68" spans="1:13">
      <c r="A68" s="25" t="s">
        <v>89</v>
      </c>
      <c r="B68" s="22"/>
      <c r="C68" s="22" t="s">
        <v>15</v>
      </c>
      <c r="D68" s="23">
        <v>44578</v>
      </c>
      <c r="E68" s="22" t="s">
        <v>16</v>
      </c>
      <c r="F68" s="22" t="s">
        <v>15</v>
      </c>
      <c r="G68" s="23">
        <v>44578</v>
      </c>
      <c r="H68" s="22"/>
      <c r="I68" s="22"/>
      <c r="J68" s="22">
        <v>1</v>
      </c>
      <c r="K68" s="22">
        <f>IF(C68="OK",1,0)</f>
        <v>1</v>
      </c>
      <c r="L68" s="22">
        <f>IF(F68="OK",1,0)</f>
        <v>1</v>
      </c>
      <c r="M68" s="22">
        <f>IF(AND(L68,(K68)=1),1,0)</f>
        <v>1</v>
      </c>
    </row>
    <row r="69" spans="1:13">
      <c r="A69" s="25" t="s">
        <v>90</v>
      </c>
      <c r="B69" s="22"/>
      <c r="C69" s="22" t="s">
        <v>15</v>
      </c>
      <c r="D69" s="23">
        <v>44592</v>
      </c>
      <c r="E69" s="22" t="s">
        <v>16</v>
      </c>
      <c r="F69" s="22" t="s">
        <v>15</v>
      </c>
      <c r="G69" s="23">
        <v>44592</v>
      </c>
      <c r="H69" s="22"/>
      <c r="I69" s="22"/>
      <c r="J69" s="22">
        <v>1</v>
      </c>
      <c r="K69" s="22">
        <f>IF(C69="OK",1,0)</f>
        <v>1</v>
      </c>
      <c r="L69" s="22">
        <f>IF(F69="OK",1,0)</f>
        <v>1</v>
      </c>
      <c r="M69" s="22">
        <f>IF(AND(L69,(K69)=1),1,0)</f>
        <v>1</v>
      </c>
    </row>
    <row r="70" spans="1:13">
      <c r="A70" s="25" t="s">
        <v>91</v>
      </c>
      <c r="B70" s="22" t="s">
        <v>72</v>
      </c>
      <c r="C70" s="22" t="s">
        <v>15</v>
      </c>
      <c r="D70" s="23">
        <v>44574</v>
      </c>
      <c r="E70" s="31" t="s">
        <v>16</v>
      </c>
      <c r="F70" s="32" t="s">
        <v>15</v>
      </c>
      <c r="G70" s="38">
        <v>44567</v>
      </c>
      <c r="H70" s="22"/>
      <c r="I70" s="22"/>
      <c r="J70" s="22">
        <v>1</v>
      </c>
      <c r="K70" s="22">
        <f>IF(C70="OK",1,0)</f>
        <v>1</v>
      </c>
      <c r="L70" s="22">
        <v>1</v>
      </c>
      <c r="M70" s="22">
        <v>1</v>
      </c>
    </row>
    <row r="71" spans="1:13">
      <c r="A71" s="17" t="s">
        <v>92</v>
      </c>
      <c r="B71" s="22" t="s">
        <v>74</v>
      </c>
      <c r="C71" s="22" t="s">
        <v>15</v>
      </c>
      <c r="D71" s="23">
        <v>44567</v>
      </c>
      <c r="E71" s="24" t="s">
        <v>16</v>
      </c>
      <c r="F71" s="24" t="s">
        <v>15</v>
      </c>
      <c r="G71" s="23">
        <v>44567</v>
      </c>
      <c r="H71" s="22"/>
      <c r="I71" s="22"/>
      <c r="J71" s="22">
        <v>1</v>
      </c>
      <c r="K71" s="22">
        <f>IF(C71="OK",1,0)</f>
        <v>1</v>
      </c>
      <c r="L71" s="22">
        <v>1</v>
      </c>
      <c r="M71" s="22">
        <v>1</v>
      </c>
    </row>
    <row r="72" spans="1:13">
      <c r="A72" s="33" t="s">
        <v>93</v>
      </c>
      <c r="B72" s="22" t="s">
        <v>72</v>
      </c>
      <c r="C72" s="22" t="s">
        <v>15</v>
      </c>
      <c r="D72" s="23">
        <v>44572</v>
      </c>
      <c r="E72" s="8" t="s">
        <v>35</v>
      </c>
      <c r="F72" s="8"/>
      <c r="G72" s="8"/>
      <c r="H72" s="22"/>
      <c r="I72" s="22"/>
      <c r="J72" s="22">
        <v>1</v>
      </c>
      <c r="K72" s="22">
        <f>IF(C72="OK",1,0)</f>
        <v>1</v>
      </c>
      <c r="L72" s="22">
        <v>0</v>
      </c>
      <c r="M72" s="22">
        <v>1</v>
      </c>
    </row>
    <row r="73" spans="1:13">
      <c r="A73" s="33" t="s">
        <v>94</v>
      </c>
      <c r="B73" s="22" t="s">
        <v>74</v>
      </c>
      <c r="C73" s="22" t="s">
        <v>15</v>
      </c>
      <c r="D73" s="23">
        <v>44581</v>
      </c>
      <c r="E73" s="8" t="s">
        <v>35</v>
      </c>
      <c r="F73" s="8"/>
      <c r="G73" s="8"/>
      <c r="H73" s="22"/>
      <c r="I73" s="22"/>
      <c r="J73" s="22">
        <v>1</v>
      </c>
      <c r="K73" s="22">
        <f>IF(C73="OK",1,0)</f>
        <v>1</v>
      </c>
      <c r="L73" s="22">
        <v>0</v>
      </c>
      <c r="M73" s="22">
        <v>1</v>
      </c>
    </row>
    <row r="74" spans="1:13">
      <c r="A74" s="33" t="s">
        <v>95</v>
      </c>
      <c r="B74" s="22" t="s">
        <v>72</v>
      </c>
      <c r="C74" s="22" t="s">
        <v>15</v>
      </c>
      <c r="D74" s="23">
        <v>44582</v>
      </c>
      <c r="E74" s="8" t="s">
        <v>35</v>
      </c>
      <c r="F74" s="8"/>
      <c r="G74" s="8"/>
      <c r="H74" s="22"/>
      <c r="I74" s="22"/>
      <c r="J74" s="22">
        <v>1</v>
      </c>
      <c r="K74" s="22">
        <f>IF(C74="OK",1,0)</f>
        <v>1</v>
      </c>
      <c r="L74" s="22">
        <v>0</v>
      </c>
      <c r="M74" s="22">
        <v>1</v>
      </c>
    </row>
    <row r="75" spans="1:13">
      <c r="A75" s="39" t="s">
        <v>96</v>
      </c>
      <c r="B75" s="22" t="s">
        <v>74</v>
      </c>
      <c r="C75" s="22" t="s">
        <v>15</v>
      </c>
      <c r="D75" s="23">
        <v>44573</v>
      </c>
      <c r="E75" s="8" t="s">
        <v>35</v>
      </c>
      <c r="F75" s="8"/>
      <c r="G75" s="8"/>
      <c r="H75" s="22"/>
      <c r="I75" s="22"/>
      <c r="J75" s="22">
        <v>1</v>
      </c>
      <c r="K75" s="22">
        <f>IF(C75="OK",1,0)</f>
        <v>1</v>
      </c>
      <c r="L75" s="22">
        <v>0</v>
      </c>
      <c r="M75" s="22">
        <v>1</v>
      </c>
    </row>
    <row r="76" spans="1:13">
      <c r="A76" s="39" t="s">
        <v>97</v>
      </c>
      <c r="B76" s="22" t="s">
        <v>72</v>
      </c>
      <c r="C76" s="22" t="s">
        <v>15</v>
      </c>
      <c r="D76" s="23">
        <v>44574</v>
      </c>
      <c r="E76" s="8" t="s">
        <v>35</v>
      </c>
      <c r="F76" s="8"/>
      <c r="G76" s="8"/>
      <c r="H76" s="22"/>
      <c r="I76" s="22"/>
      <c r="J76" s="22">
        <v>1</v>
      </c>
      <c r="K76" s="22">
        <f>IF(C76="OK",1,0)</f>
        <v>1</v>
      </c>
      <c r="L76" s="22">
        <v>0</v>
      </c>
      <c r="M76" s="22">
        <v>1</v>
      </c>
    </row>
    <row r="77" spans="1:13">
      <c r="A77" s="39" t="s">
        <v>98</v>
      </c>
      <c r="B77" s="22" t="s">
        <v>74</v>
      </c>
      <c r="C77" s="22" t="s">
        <v>15</v>
      </c>
      <c r="D77" s="23">
        <v>44578</v>
      </c>
      <c r="E77" s="8" t="s">
        <v>35</v>
      </c>
      <c r="F77" s="8"/>
      <c r="G77" s="8"/>
      <c r="H77" s="22"/>
      <c r="I77" s="22"/>
      <c r="J77" s="22">
        <v>1</v>
      </c>
      <c r="K77" s="22">
        <f>IF(C77="OK",1,0)</f>
        <v>1</v>
      </c>
      <c r="L77" s="22">
        <v>0</v>
      </c>
      <c r="M77" s="22">
        <v>1</v>
      </c>
    </row>
    <row r="78" spans="1:13">
      <c r="A78" s="33" t="s">
        <v>99</v>
      </c>
      <c r="B78" s="22" t="s">
        <v>72</v>
      </c>
      <c r="C78" s="22" t="s">
        <v>15</v>
      </c>
      <c r="D78" s="23">
        <v>44567</v>
      </c>
      <c r="E78" s="8" t="s">
        <v>35</v>
      </c>
      <c r="F78" s="8"/>
      <c r="G78" s="8"/>
      <c r="H78" s="22"/>
      <c r="I78" s="22"/>
      <c r="J78" s="22">
        <v>1</v>
      </c>
      <c r="K78" s="22">
        <f>IF(C78="OK",1,0)</f>
        <v>1</v>
      </c>
      <c r="L78" s="22">
        <v>0</v>
      </c>
      <c r="M78" s="22">
        <v>1</v>
      </c>
    </row>
    <row r="79" spans="1:13">
      <c r="A79" s="36" t="s">
        <v>100</v>
      </c>
      <c r="B79" s="22" t="s">
        <v>74</v>
      </c>
      <c r="C79" s="22" t="s">
        <v>15</v>
      </c>
      <c r="D79" s="23">
        <v>44569</v>
      </c>
      <c r="E79" s="8" t="s">
        <v>35</v>
      </c>
      <c r="F79" s="8"/>
      <c r="G79" s="8"/>
      <c r="H79" s="22"/>
      <c r="I79" s="22"/>
      <c r="J79" s="22">
        <v>1</v>
      </c>
      <c r="K79" s="22">
        <f>IF(C79="OK",1,0)</f>
        <v>1</v>
      </c>
      <c r="L79" s="22">
        <v>0</v>
      </c>
      <c r="M79" s="22">
        <v>1</v>
      </c>
    </row>
    <row r="80" spans="1:13">
      <c r="A80" s="36" t="s">
        <v>101</v>
      </c>
      <c r="B80" s="22" t="s">
        <v>72</v>
      </c>
      <c r="C80" s="22" t="s">
        <v>15</v>
      </c>
      <c r="D80" s="23">
        <v>44590</v>
      </c>
      <c r="E80" s="8" t="s">
        <v>35</v>
      </c>
      <c r="F80" s="8"/>
      <c r="G80" s="8"/>
      <c r="H80" s="22"/>
      <c r="I80" s="22"/>
      <c r="J80" s="22">
        <v>1</v>
      </c>
      <c r="K80" s="22">
        <f>IF(C80="OK",1,0)</f>
        <v>1</v>
      </c>
      <c r="L80" s="22">
        <v>0</v>
      </c>
      <c r="M80" s="22">
        <v>1</v>
      </c>
    </row>
    <row r="81" spans="1:13">
      <c r="A81" s="36" t="s">
        <v>102</v>
      </c>
      <c r="B81" s="22" t="s">
        <v>74</v>
      </c>
      <c r="C81" s="22" t="s">
        <v>15</v>
      </c>
      <c r="D81" s="23">
        <v>44587</v>
      </c>
      <c r="E81" s="8" t="s">
        <v>35</v>
      </c>
      <c r="F81" s="8"/>
      <c r="G81" s="8"/>
      <c r="H81" s="22"/>
      <c r="I81" s="22"/>
      <c r="J81" s="22">
        <v>1</v>
      </c>
      <c r="K81" s="22">
        <f>IF(C81="OK",1,0)</f>
        <v>1</v>
      </c>
      <c r="L81" s="22">
        <v>0</v>
      </c>
      <c r="M81" s="22">
        <v>1</v>
      </c>
    </row>
    <row r="82" spans="1:13" ht="12.75" customHeight="1">
      <c r="A82" s="36" t="s">
        <v>103</v>
      </c>
      <c r="B82" s="22" t="s">
        <v>72</v>
      </c>
      <c r="C82" s="22" t="s">
        <v>15</v>
      </c>
      <c r="D82" s="23">
        <v>44587</v>
      </c>
      <c r="E82" s="8" t="s">
        <v>35</v>
      </c>
      <c r="F82" s="8"/>
      <c r="G82" s="8"/>
      <c r="H82" s="22"/>
      <c r="I82" s="22"/>
      <c r="J82" s="22">
        <v>1</v>
      </c>
      <c r="K82" s="22">
        <f>IF(C82="OK",1,0)</f>
        <v>1</v>
      </c>
      <c r="L82" s="22">
        <v>0</v>
      </c>
      <c r="M82" s="22">
        <v>1</v>
      </c>
    </row>
    <row r="83" spans="1:13" ht="12.75" customHeight="1">
      <c r="A83" s="36" t="s">
        <v>104</v>
      </c>
      <c r="B83" s="6" t="s">
        <v>35</v>
      </c>
      <c r="C83" s="6"/>
      <c r="D83" s="6"/>
      <c r="E83" s="31" t="s">
        <v>16</v>
      </c>
      <c r="F83" s="32" t="s">
        <v>15</v>
      </c>
      <c r="G83" s="38">
        <v>44573</v>
      </c>
      <c r="H83" s="22"/>
      <c r="I83" s="22"/>
      <c r="J83" s="22">
        <v>1</v>
      </c>
      <c r="K83" s="22">
        <v>0</v>
      </c>
      <c r="L83" s="22">
        <v>1</v>
      </c>
      <c r="M83" s="22">
        <v>1</v>
      </c>
    </row>
    <row r="84" spans="1:13">
      <c r="A84" s="36" t="s">
        <v>105</v>
      </c>
      <c r="B84" s="22" t="s">
        <v>74</v>
      </c>
      <c r="C84" s="22" t="s">
        <v>15</v>
      </c>
      <c r="D84" s="23">
        <v>44564</v>
      </c>
      <c r="E84" s="24" t="s">
        <v>16</v>
      </c>
      <c r="F84" s="24" t="s">
        <v>15</v>
      </c>
      <c r="G84" s="40">
        <v>44564</v>
      </c>
      <c r="H84" s="22"/>
      <c r="I84" s="22"/>
      <c r="J84" s="22">
        <v>1</v>
      </c>
      <c r="K84" s="22">
        <f>IF(C84="OK",1,0)</f>
        <v>1</v>
      </c>
      <c r="L84" s="22">
        <v>1</v>
      </c>
      <c r="M84" s="22">
        <v>1</v>
      </c>
    </row>
    <row r="85" spans="1:13">
      <c r="A85" s="36" t="s">
        <v>106</v>
      </c>
      <c r="B85" s="22" t="s">
        <v>72</v>
      </c>
      <c r="C85" s="22" t="s">
        <v>15</v>
      </c>
      <c r="D85" s="23">
        <v>44583</v>
      </c>
      <c r="E85" s="24" t="s">
        <v>16</v>
      </c>
      <c r="F85" s="24" t="s">
        <v>15</v>
      </c>
      <c r="G85" s="23">
        <v>44583</v>
      </c>
      <c r="H85" s="22"/>
      <c r="I85" s="22"/>
      <c r="J85" s="22">
        <v>1</v>
      </c>
      <c r="K85" s="22">
        <f>IF(C85="OK",1,0)</f>
        <v>1</v>
      </c>
      <c r="L85" s="22">
        <v>1</v>
      </c>
      <c r="M85" s="22">
        <v>1</v>
      </c>
    </row>
    <row r="86" spans="1:13">
      <c r="A86" s="36" t="s">
        <v>107</v>
      </c>
      <c r="B86" s="22" t="s">
        <v>74</v>
      </c>
      <c r="C86" s="22" t="s">
        <v>15</v>
      </c>
      <c r="D86" s="23">
        <v>44567</v>
      </c>
      <c r="E86" s="24" t="s">
        <v>16</v>
      </c>
      <c r="F86" s="24" t="s">
        <v>15</v>
      </c>
      <c r="G86" s="23">
        <v>44567</v>
      </c>
      <c r="H86" s="22"/>
      <c r="I86" s="22"/>
      <c r="J86" s="22">
        <v>1</v>
      </c>
      <c r="K86" s="22">
        <f>IF(C86="OK",1,0)</f>
        <v>1</v>
      </c>
      <c r="L86" s="22">
        <v>1</v>
      </c>
      <c r="M86" s="22">
        <v>1</v>
      </c>
    </row>
    <row r="87" spans="1:13">
      <c r="A87" s="36" t="s">
        <v>108</v>
      </c>
      <c r="B87" s="22" t="s">
        <v>72</v>
      </c>
      <c r="C87" s="22" t="s">
        <v>15</v>
      </c>
      <c r="D87" s="23">
        <v>44579</v>
      </c>
      <c r="E87" s="24" t="s">
        <v>16</v>
      </c>
      <c r="F87" s="24" t="s">
        <v>15</v>
      </c>
      <c r="G87" s="23">
        <v>44579</v>
      </c>
      <c r="H87" s="22"/>
      <c r="I87" s="22"/>
      <c r="J87" s="22">
        <v>1</v>
      </c>
      <c r="K87" s="22">
        <f>IF(C87="OK",1,0)</f>
        <v>1</v>
      </c>
      <c r="L87" s="22">
        <v>1</v>
      </c>
      <c r="M87" s="22">
        <v>1</v>
      </c>
    </row>
    <row r="88" spans="1:13" ht="19.5">
      <c r="A88" s="36" t="s">
        <v>109</v>
      </c>
      <c r="B88" s="22" t="s">
        <v>74</v>
      </c>
      <c r="C88" s="22" t="s">
        <v>15</v>
      </c>
      <c r="D88" s="23">
        <v>44588</v>
      </c>
      <c r="E88" s="8" t="s">
        <v>35</v>
      </c>
      <c r="F88" s="8"/>
      <c r="G88" s="8"/>
      <c r="H88" s="22"/>
      <c r="I88" s="22"/>
      <c r="J88" s="22">
        <v>1</v>
      </c>
      <c r="K88" s="22">
        <f>IF(C88="OK",1,0)</f>
        <v>1</v>
      </c>
      <c r="L88" s="22">
        <v>0</v>
      </c>
      <c r="M88" s="22">
        <v>1</v>
      </c>
    </row>
    <row r="89" spans="1:13">
      <c r="A89" s="15" t="s">
        <v>110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1:13">
      <c r="A90" s="25" t="s">
        <v>111</v>
      </c>
      <c r="B90" s="18" t="s">
        <v>65</v>
      </c>
      <c r="C90" s="18" t="s">
        <v>15</v>
      </c>
      <c r="D90" s="19">
        <v>44578</v>
      </c>
      <c r="E90" s="18" t="s">
        <v>112</v>
      </c>
      <c r="F90" s="18" t="s">
        <v>15</v>
      </c>
      <c r="G90" s="19">
        <v>44578</v>
      </c>
      <c r="H90" s="18"/>
      <c r="I90" s="18"/>
      <c r="J90" s="18">
        <v>1</v>
      </c>
      <c r="K90" s="18">
        <v>1</v>
      </c>
      <c r="L90" s="18">
        <v>1</v>
      </c>
      <c r="M90" s="18">
        <v>1</v>
      </c>
    </row>
    <row r="91" spans="1:13">
      <c r="A91" s="17" t="s">
        <v>113</v>
      </c>
      <c r="B91" s="18" t="s">
        <v>65</v>
      </c>
      <c r="C91" s="18" t="s">
        <v>15</v>
      </c>
      <c r="D91" s="19">
        <v>44578</v>
      </c>
      <c r="E91" s="18" t="s">
        <v>112</v>
      </c>
      <c r="F91" s="18" t="s">
        <v>15</v>
      </c>
      <c r="G91" s="19">
        <v>44578</v>
      </c>
      <c r="H91" s="18"/>
      <c r="I91" s="18"/>
      <c r="J91" s="18">
        <v>1</v>
      </c>
      <c r="K91" s="18">
        <v>1</v>
      </c>
      <c r="L91" s="18">
        <v>1</v>
      </c>
      <c r="M91" s="18">
        <v>1</v>
      </c>
    </row>
    <row r="92" spans="1:13">
      <c r="A92" s="17" t="s">
        <v>114</v>
      </c>
      <c r="B92" s="18" t="s">
        <v>72</v>
      </c>
      <c r="C92" s="18" t="s">
        <v>15</v>
      </c>
      <c r="D92" s="19">
        <v>44576</v>
      </c>
      <c r="E92" s="18" t="s">
        <v>16</v>
      </c>
      <c r="F92" s="18" t="s">
        <v>15</v>
      </c>
      <c r="G92" s="19">
        <v>44576</v>
      </c>
      <c r="H92" s="18"/>
      <c r="I92" s="18"/>
      <c r="J92" s="18">
        <v>1</v>
      </c>
      <c r="K92" s="18">
        <v>1</v>
      </c>
      <c r="L92" s="18">
        <v>1</v>
      </c>
      <c r="M92" s="18">
        <v>1</v>
      </c>
    </row>
    <row r="93" spans="1:13" ht="19.5">
      <c r="A93" s="36" t="s">
        <v>115</v>
      </c>
      <c r="B93" s="18" t="s">
        <v>65</v>
      </c>
      <c r="C93" s="18" t="s">
        <v>15</v>
      </c>
      <c r="D93" s="19">
        <v>44586</v>
      </c>
      <c r="E93" s="5" t="s">
        <v>35</v>
      </c>
      <c r="F93" s="5"/>
      <c r="G93" s="5"/>
      <c r="H93" s="18"/>
      <c r="I93" s="18"/>
      <c r="J93" s="18">
        <v>1</v>
      </c>
      <c r="K93" s="18">
        <v>1</v>
      </c>
      <c r="L93" s="18">
        <v>0</v>
      </c>
      <c r="M93" s="18">
        <v>1</v>
      </c>
    </row>
    <row r="94" spans="1:13">
      <c r="A94" s="25" t="s">
        <v>116</v>
      </c>
      <c r="B94" s="18" t="s">
        <v>74</v>
      </c>
      <c r="C94" s="18" t="s">
        <v>15</v>
      </c>
      <c r="D94" s="19">
        <v>44581</v>
      </c>
      <c r="E94" s="18" t="s">
        <v>27</v>
      </c>
      <c r="F94" s="18" t="s">
        <v>15</v>
      </c>
      <c r="G94" s="19">
        <v>44581</v>
      </c>
      <c r="H94" s="18"/>
      <c r="I94" s="18"/>
      <c r="J94" s="18">
        <v>1</v>
      </c>
      <c r="K94" s="18">
        <v>1</v>
      </c>
      <c r="L94" s="18">
        <v>1</v>
      </c>
      <c r="M94" s="18">
        <v>1</v>
      </c>
    </row>
    <row r="95" spans="1:13">
      <c r="A95" s="25" t="s">
        <v>117</v>
      </c>
      <c r="B95" s="18" t="s">
        <v>72</v>
      </c>
      <c r="C95" s="18" t="s">
        <v>15</v>
      </c>
      <c r="D95" s="19">
        <v>44588</v>
      </c>
      <c r="E95" s="5" t="s">
        <v>35</v>
      </c>
      <c r="F95" s="5"/>
      <c r="G95" s="5"/>
      <c r="H95" s="18"/>
      <c r="I95" s="18"/>
      <c r="J95" s="18">
        <v>1</v>
      </c>
      <c r="K95" s="18">
        <v>1</v>
      </c>
      <c r="L95" s="18">
        <v>0</v>
      </c>
      <c r="M95" s="18">
        <v>1</v>
      </c>
    </row>
    <row r="96" spans="1:13">
      <c r="A96" s="25" t="s">
        <v>118</v>
      </c>
      <c r="B96" s="18" t="s">
        <v>74</v>
      </c>
      <c r="C96" s="18" t="s">
        <v>15</v>
      </c>
      <c r="D96" s="19">
        <v>44589</v>
      </c>
      <c r="E96" s="5" t="s">
        <v>35</v>
      </c>
      <c r="F96" s="5"/>
      <c r="G96" s="5"/>
      <c r="H96" s="18"/>
      <c r="I96" s="18"/>
      <c r="J96" s="18">
        <v>1</v>
      </c>
      <c r="K96" s="18">
        <v>1</v>
      </c>
      <c r="L96" s="18">
        <v>0</v>
      </c>
      <c r="M96" s="18">
        <v>1</v>
      </c>
    </row>
    <row r="97" spans="1:13">
      <c r="A97" s="25" t="s">
        <v>119</v>
      </c>
      <c r="B97" s="18" t="s">
        <v>72</v>
      </c>
      <c r="C97" s="18" t="s">
        <v>15</v>
      </c>
      <c r="D97" s="19">
        <v>44575</v>
      </c>
      <c r="E97" s="5" t="s">
        <v>35</v>
      </c>
      <c r="F97" s="5"/>
      <c r="G97" s="5"/>
      <c r="H97" s="18"/>
      <c r="I97" s="18"/>
      <c r="J97" s="18">
        <v>1</v>
      </c>
      <c r="K97" s="18">
        <v>1</v>
      </c>
      <c r="L97" s="18">
        <v>0</v>
      </c>
      <c r="M97" s="18">
        <v>1</v>
      </c>
    </row>
    <row r="98" spans="1:13">
      <c r="A98" s="25" t="s">
        <v>120</v>
      </c>
      <c r="B98" s="18" t="s">
        <v>74</v>
      </c>
      <c r="C98" s="18" t="s">
        <v>15</v>
      </c>
      <c r="D98" s="19">
        <v>44573</v>
      </c>
      <c r="E98" s="5" t="s">
        <v>35</v>
      </c>
      <c r="F98" s="5"/>
      <c r="G98" s="5"/>
      <c r="H98" s="18"/>
      <c r="I98" s="18"/>
      <c r="J98" s="18">
        <v>1</v>
      </c>
      <c r="K98" s="18">
        <v>1</v>
      </c>
      <c r="L98" s="18">
        <v>0</v>
      </c>
      <c r="M98" s="18">
        <v>1</v>
      </c>
    </row>
    <row r="99" spans="1:13">
      <c r="A99" s="25" t="s">
        <v>121</v>
      </c>
      <c r="B99" s="18" t="s">
        <v>72</v>
      </c>
      <c r="C99" s="18" t="s">
        <v>15</v>
      </c>
      <c r="D99" s="19">
        <v>44568</v>
      </c>
      <c r="E99" s="5" t="s">
        <v>35</v>
      </c>
      <c r="F99" s="5"/>
      <c r="G99" s="5"/>
      <c r="H99" s="18"/>
      <c r="I99" s="18"/>
      <c r="J99" s="18">
        <v>1</v>
      </c>
      <c r="K99" s="18">
        <v>1</v>
      </c>
      <c r="L99" s="18">
        <v>0</v>
      </c>
      <c r="M99" s="18">
        <v>1</v>
      </c>
    </row>
    <row r="100" spans="1:13">
      <c r="A100" s="25" t="s">
        <v>122</v>
      </c>
      <c r="B100" s="18" t="s">
        <v>74</v>
      </c>
      <c r="C100" s="18" t="s">
        <v>15</v>
      </c>
      <c r="D100" s="19">
        <v>44565</v>
      </c>
      <c r="E100" s="5" t="s">
        <v>35</v>
      </c>
      <c r="F100" s="5"/>
      <c r="G100" s="5"/>
      <c r="H100" s="18"/>
      <c r="I100" s="18"/>
      <c r="J100" s="18">
        <v>1</v>
      </c>
      <c r="K100" s="18">
        <v>1</v>
      </c>
      <c r="L100" s="18">
        <v>0</v>
      </c>
      <c r="M100" s="18">
        <v>1</v>
      </c>
    </row>
    <row r="101" spans="1:13">
      <c r="A101" s="25" t="s">
        <v>123</v>
      </c>
      <c r="B101" s="18" t="s">
        <v>72</v>
      </c>
      <c r="C101" s="18" t="s">
        <v>15</v>
      </c>
      <c r="D101" s="19">
        <v>44564</v>
      </c>
      <c r="E101" s="5" t="s">
        <v>35</v>
      </c>
      <c r="F101" s="5"/>
      <c r="G101" s="5"/>
      <c r="H101" s="18"/>
      <c r="I101" s="18"/>
      <c r="J101" s="18">
        <v>1</v>
      </c>
      <c r="K101" s="18">
        <v>1</v>
      </c>
      <c r="L101" s="18">
        <v>0</v>
      </c>
      <c r="M101" s="18">
        <v>1</v>
      </c>
    </row>
    <row r="102" spans="1:13">
      <c r="A102" s="25" t="s">
        <v>124</v>
      </c>
      <c r="B102" s="18" t="s">
        <v>74</v>
      </c>
      <c r="C102" s="18" t="s">
        <v>15</v>
      </c>
      <c r="D102" s="19">
        <v>44585</v>
      </c>
      <c r="E102" s="5" t="s">
        <v>35</v>
      </c>
      <c r="F102" s="5"/>
      <c r="G102" s="5"/>
      <c r="H102" s="18"/>
      <c r="I102" s="18"/>
      <c r="J102" s="18">
        <v>1</v>
      </c>
      <c r="K102" s="18">
        <v>1</v>
      </c>
      <c r="L102" s="18">
        <v>0</v>
      </c>
      <c r="M102" s="18">
        <v>1</v>
      </c>
    </row>
    <row r="103" spans="1:13">
      <c r="A103" s="36" t="s">
        <v>125</v>
      </c>
      <c r="B103" s="18" t="s">
        <v>72</v>
      </c>
      <c r="C103" s="18" t="s">
        <v>15</v>
      </c>
      <c r="D103" s="19">
        <v>44592</v>
      </c>
      <c r="E103" s="5" t="s">
        <v>35</v>
      </c>
      <c r="F103" s="5"/>
      <c r="G103" s="5"/>
      <c r="H103" s="18"/>
      <c r="I103" s="18"/>
      <c r="J103" s="18">
        <v>1</v>
      </c>
      <c r="K103" s="18">
        <v>1</v>
      </c>
      <c r="L103" s="18">
        <v>0</v>
      </c>
      <c r="M103" s="18">
        <v>1</v>
      </c>
    </row>
    <row r="104" spans="1:13">
      <c r="A104" s="36" t="s">
        <v>126</v>
      </c>
      <c r="B104" s="18" t="s">
        <v>74</v>
      </c>
      <c r="C104" s="18" t="s">
        <v>15</v>
      </c>
      <c r="D104" s="19">
        <v>44580</v>
      </c>
      <c r="E104" s="5" t="s">
        <v>35</v>
      </c>
      <c r="F104" s="5"/>
      <c r="G104" s="5"/>
      <c r="H104" s="18"/>
      <c r="I104" s="18"/>
      <c r="J104" s="18">
        <v>1</v>
      </c>
      <c r="K104" s="18">
        <v>1</v>
      </c>
      <c r="L104" s="18">
        <v>0</v>
      </c>
      <c r="M104" s="18">
        <v>1</v>
      </c>
    </row>
    <row r="105" spans="1:13">
      <c r="A105" s="36" t="s">
        <v>127</v>
      </c>
      <c r="B105" s="18" t="s">
        <v>72</v>
      </c>
      <c r="C105" s="18" t="s">
        <v>15</v>
      </c>
      <c r="D105" s="19">
        <v>44582</v>
      </c>
      <c r="E105" s="18" t="s">
        <v>72</v>
      </c>
      <c r="F105" s="18" t="s">
        <v>15</v>
      </c>
      <c r="G105" s="19">
        <v>44582</v>
      </c>
      <c r="H105" s="18"/>
      <c r="I105" s="18"/>
      <c r="J105" s="18">
        <v>1</v>
      </c>
      <c r="K105" s="18">
        <v>1</v>
      </c>
      <c r="L105" s="18">
        <v>1</v>
      </c>
      <c r="M105" s="18">
        <v>1</v>
      </c>
    </row>
    <row r="106" spans="1:13">
      <c r="A106" s="36" t="s">
        <v>128</v>
      </c>
      <c r="B106" s="18" t="s">
        <v>74</v>
      </c>
      <c r="C106" s="18" t="s">
        <v>15</v>
      </c>
      <c r="D106" s="19">
        <v>44589</v>
      </c>
      <c r="E106" s="18" t="s">
        <v>74</v>
      </c>
      <c r="F106" s="18" t="s">
        <v>15</v>
      </c>
      <c r="G106" s="19">
        <v>44589</v>
      </c>
      <c r="H106" s="18"/>
      <c r="I106" s="18"/>
      <c r="J106" s="18">
        <v>1</v>
      </c>
      <c r="K106" s="18">
        <v>1</v>
      </c>
      <c r="L106" s="18">
        <v>1</v>
      </c>
      <c r="M106" s="18">
        <v>1</v>
      </c>
    </row>
    <row r="107" spans="1:13">
      <c r="A107" s="36" t="s">
        <v>129</v>
      </c>
      <c r="B107" s="18" t="s">
        <v>72</v>
      </c>
      <c r="C107" s="18" t="s">
        <v>15</v>
      </c>
      <c r="D107" s="19">
        <v>44575</v>
      </c>
      <c r="E107" s="18" t="s">
        <v>72</v>
      </c>
      <c r="F107" s="18" t="s">
        <v>15</v>
      </c>
      <c r="G107" s="19">
        <v>44575</v>
      </c>
      <c r="H107" s="18"/>
      <c r="I107" s="18"/>
      <c r="J107" s="18">
        <v>1</v>
      </c>
      <c r="K107" s="18">
        <v>1</v>
      </c>
      <c r="L107" s="18">
        <v>1</v>
      </c>
      <c r="M107" s="18">
        <v>1</v>
      </c>
    </row>
    <row r="108" spans="1:13">
      <c r="A108" s="36" t="s">
        <v>130</v>
      </c>
      <c r="B108" s="18" t="s">
        <v>74</v>
      </c>
      <c r="C108" s="18" t="s">
        <v>15</v>
      </c>
      <c r="D108" s="19">
        <v>44564</v>
      </c>
      <c r="E108" s="18" t="s">
        <v>74</v>
      </c>
      <c r="F108" s="18" t="s">
        <v>15</v>
      </c>
      <c r="G108" s="19">
        <v>44564</v>
      </c>
      <c r="H108" s="18"/>
      <c r="I108" s="18"/>
      <c r="J108" s="18">
        <v>1</v>
      </c>
      <c r="K108" s="18">
        <v>1</v>
      </c>
      <c r="L108" s="18">
        <v>1</v>
      </c>
      <c r="M108" s="18">
        <v>1</v>
      </c>
    </row>
    <row r="109" spans="1:13">
      <c r="A109" s="36" t="s">
        <v>131</v>
      </c>
      <c r="B109" s="18" t="s">
        <v>72</v>
      </c>
      <c r="C109" s="18" t="s">
        <v>15</v>
      </c>
      <c r="D109" s="19">
        <v>44580</v>
      </c>
      <c r="E109" s="18" t="s">
        <v>72</v>
      </c>
      <c r="F109" s="18" t="s">
        <v>15</v>
      </c>
      <c r="G109" s="19">
        <v>44580</v>
      </c>
      <c r="H109" s="18"/>
      <c r="I109" s="18"/>
      <c r="J109" s="18">
        <v>1</v>
      </c>
      <c r="K109" s="18">
        <v>1</v>
      </c>
      <c r="L109" s="18">
        <v>1</v>
      </c>
      <c r="M109" s="18">
        <v>1</v>
      </c>
    </row>
    <row r="110" spans="1:13">
      <c r="A110" s="36" t="s">
        <v>132</v>
      </c>
      <c r="B110" s="18" t="s">
        <v>74</v>
      </c>
      <c r="C110" s="18" t="s">
        <v>15</v>
      </c>
      <c r="D110" s="41">
        <v>44581</v>
      </c>
      <c r="E110" s="18" t="s">
        <v>74</v>
      </c>
      <c r="F110" s="42" t="s">
        <v>15</v>
      </c>
      <c r="G110" s="41">
        <v>44581</v>
      </c>
      <c r="H110" s="18"/>
      <c r="I110" s="18"/>
      <c r="J110" s="18">
        <v>1</v>
      </c>
      <c r="K110" s="18">
        <f>IF(C110="OK",1,0)</f>
        <v>1</v>
      </c>
      <c r="L110" s="22">
        <v>1</v>
      </c>
      <c r="M110" s="22">
        <f>IF(AND(L110,(K110)=1),1,0)</f>
        <v>1</v>
      </c>
    </row>
    <row r="111" spans="1:13">
      <c r="A111" s="36" t="s">
        <v>133</v>
      </c>
      <c r="B111" s="22" t="s">
        <v>47</v>
      </c>
      <c r="C111" s="22" t="s">
        <v>15</v>
      </c>
      <c r="D111" s="23">
        <v>44586</v>
      </c>
      <c r="E111" s="8" t="s">
        <v>35</v>
      </c>
      <c r="F111" s="8"/>
      <c r="G111" s="8"/>
      <c r="H111" s="22"/>
      <c r="I111" s="22"/>
      <c r="J111" s="22">
        <v>1</v>
      </c>
      <c r="K111" s="22">
        <f>IF(C111="OK",1,0)</f>
        <v>1</v>
      </c>
      <c r="L111" s="22">
        <v>0</v>
      </c>
      <c r="M111" s="22">
        <v>1</v>
      </c>
    </row>
    <row r="112" spans="1:13">
      <c r="A112" s="15" t="s">
        <v>134</v>
      </c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1:13">
      <c r="A113" s="17" t="s">
        <v>135</v>
      </c>
      <c r="B113" s="22" t="s">
        <v>72</v>
      </c>
      <c r="C113" s="22" t="s">
        <v>15</v>
      </c>
      <c r="D113" s="23">
        <v>44568</v>
      </c>
      <c r="E113" s="22" t="s">
        <v>16</v>
      </c>
      <c r="F113" s="22" t="s">
        <v>15</v>
      </c>
      <c r="G113" s="23">
        <v>44568</v>
      </c>
      <c r="H113" s="22"/>
      <c r="I113" s="22"/>
      <c r="J113" s="22">
        <v>1</v>
      </c>
      <c r="K113" s="22">
        <f>IF(C113="OK",1,0)</f>
        <v>1</v>
      </c>
      <c r="L113" s="22">
        <v>1</v>
      </c>
      <c r="M113" s="22">
        <f>IF(AND(L113,(K113)=1),1,0)</f>
        <v>1</v>
      </c>
    </row>
    <row r="114" spans="1:13">
      <c r="A114" s="25" t="s">
        <v>136</v>
      </c>
      <c r="B114" s="22" t="s">
        <v>74</v>
      </c>
      <c r="C114" s="22" t="s">
        <v>15</v>
      </c>
      <c r="D114" s="23">
        <v>44574</v>
      </c>
      <c r="E114" s="24" t="s">
        <v>35</v>
      </c>
      <c r="F114" s="22" t="s">
        <v>15</v>
      </c>
      <c r="G114" s="23">
        <v>44574</v>
      </c>
      <c r="H114" s="22"/>
      <c r="I114" s="22"/>
      <c r="J114" s="22">
        <v>1</v>
      </c>
      <c r="K114" s="22">
        <f>IF(C114="OK",1,0)</f>
        <v>1</v>
      </c>
      <c r="L114" s="22">
        <v>0</v>
      </c>
      <c r="M114" s="22">
        <v>1</v>
      </c>
    </row>
    <row r="115" spans="1:13">
      <c r="A115" s="25" t="s">
        <v>137</v>
      </c>
      <c r="B115" s="22" t="s">
        <v>72</v>
      </c>
      <c r="C115" s="22" t="s">
        <v>15</v>
      </c>
      <c r="D115" s="23">
        <v>44574</v>
      </c>
      <c r="E115" s="24" t="s">
        <v>35</v>
      </c>
      <c r="F115" s="22" t="s">
        <v>15</v>
      </c>
      <c r="G115" s="23">
        <v>44574</v>
      </c>
      <c r="H115" s="22"/>
      <c r="I115" s="22"/>
      <c r="J115" s="22">
        <v>1</v>
      </c>
      <c r="K115" s="22">
        <f>IF(C115="OK",1,0)</f>
        <v>1</v>
      </c>
      <c r="L115" s="22">
        <v>0</v>
      </c>
      <c r="M115" s="22">
        <v>1</v>
      </c>
    </row>
    <row r="116" spans="1:13">
      <c r="A116" s="25" t="s">
        <v>138</v>
      </c>
      <c r="B116" s="22" t="s">
        <v>74</v>
      </c>
      <c r="C116" s="22" t="s">
        <v>15</v>
      </c>
      <c r="D116" s="23">
        <v>44575</v>
      </c>
      <c r="E116" s="24" t="s">
        <v>35</v>
      </c>
      <c r="F116" s="22" t="s">
        <v>15</v>
      </c>
      <c r="G116" s="23">
        <v>44575</v>
      </c>
      <c r="H116" s="22"/>
      <c r="I116" s="22"/>
      <c r="J116" s="22">
        <v>1</v>
      </c>
      <c r="K116" s="22">
        <f>IF(C116="OK",1,0)</f>
        <v>1</v>
      </c>
      <c r="L116" s="22">
        <v>0</v>
      </c>
      <c r="M116" s="22">
        <v>1</v>
      </c>
    </row>
    <row r="117" spans="1:13">
      <c r="A117" s="25" t="s">
        <v>139</v>
      </c>
      <c r="B117" s="22" t="s">
        <v>72</v>
      </c>
      <c r="C117" s="22" t="s">
        <v>15</v>
      </c>
      <c r="D117" s="19">
        <v>44564</v>
      </c>
      <c r="E117" s="24" t="s">
        <v>35</v>
      </c>
      <c r="F117" s="22" t="s">
        <v>15</v>
      </c>
      <c r="G117" s="19">
        <v>44564</v>
      </c>
      <c r="H117" s="22"/>
      <c r="I117" s="22"/>
      <c r="J117" s="22">
        <v>1</v>
      </c>
      <c r="K117" s="22">
        <f>IF(C117="OK",1,0)</f>
        <v>1</v>
      </c>
      <c r="L117" s="22">
        <v>0</v>
      </c>
      <c r="M117" s="22">
        <v>1</v>
      </c>
    </row>
    <row r="118" spans="1:13">
      <c r="A118" s="25" t="s">
        <v>140</v>
      </c>
      <c r="B118" s="22" t="s">
        <v>74</v>
      </c>
      <c r="C118" s="22" t="s">
        <v>15</v>
      </c>
      <c r="D118" s="23">
        <v>44578</v>
      </c>
      <c r="E118" s="24" t="s">
        <v>35</v>
      </c>
      <c r="F118" s="22" t="s">
        <v>15</v>
      </c>
      <c r="G118" s="23">
        <v>44578</v>
      </c>
      <c r="H118" s="22"/>
      <c r="I118" s="22"/>
      <c r="J118" s="22">
        <v>1</v>
      </c>
      <c r="K118" s="22">
        <f>IF(C118="OK",1,0)</f>
        <v>1</v>
      </c>
      <c r="L118" s="22">
        <v>0</v>
      </c>
      <c r="M118" s="22">
        <v>1</v>
      </c>
    </row>
    <row r="119" spans="1:13">
      <c r="A119" s="36" t="s">
        <v>141</v>
      </c>
      <c r="B119" s="22" t="s">
        <v>72</v>
      </c>
      <c r="C119" s="22" t="s">
        <v>15</v>
      </c>
      <c r="D119" s="23">
        <v>44569</v>
      </c>
      <c r="E119" s="24" t="s">
        <v>35</v>
      </c>
      <c r="F119" s="22" t="s">
        <v>15</v>
      </c>
      <c r="G119" s="23">
        <v>44569</v>
      </c>
      <c r="H119" s="22"/>
      <c r="I119" s="22"/>
      <c r="J119" s="22">
        <v>1</v>
      </c>
      <c r="K119" s="22">
        <f>IF(C119="OK",1,0)</f>
        <v>1</v>
      </c>
      <c r="L119" s="22">
        <v>0</v>
      </c>
      <c r="M119" s="22">
        <v>1</v>
      </c>
    </row>
    <row r="120" spans="1:13">
      <c r="A120" s="36" t="s">
        <v>142</v>
      </c>
      <c r="B120" s="22" t="s">
        <v>74</v>
      </c>
      <c r="C120" s="22" t="s">
        <v>15</v>
      </c>
      <c r="D120" s="23">
        <v>44566</v>
      </c>
      <c r="E120" s="24" t="s">
        <v>35</v>
      </c>
      <c r="F120" s="22" t="s">
        <v>15</v>
      </c>
      <c r="G120" s="23">
        <v>44566</v>
      </c>
      <c r="H120" s="22"/>
      <c r="I120" s="22"/>
      <c r="J120" s="22">
        <v>1</v>
      </c>
      <c r="K120" s="22">
        <f>IF(C120="OK",1,0)</f>
        <v>1</v>
      </c>
      <c r="L120" s="22">
        <v>0</v>
      </c>
      <c r="M120" s="22">
        <v>1</v>
      </c>
    </row>
    <row r="121" spans="1:13">
      <c r="A121" s="36" t="s">
        <v>143</v>
      </c>
      <c r="B121" s="22" t="s">
        <v>72</v>
      </c>
      <c r="C121" s="22" t="s">
        <v>15</v>
      </c>
      <c r="D121" s="23">
        <v>44566</v>
      </c>
      <c r="E121" s="24" t="s">
        <v>35</v>
      </c>
      <c r="F121" s="22" t="s">
        <v>15</v>
      </c>
      <c r="G121" s="23">
        <v>44566</v>
      </c>
      <c r="H121" s="22"/>
      <c r="I121" s="22"/>
      <c r="J121" s="22">
        <v>1</v>
      </c>
      <c r="K121" s="22">
        <f>IF(C121="OK",1,0)</f>
        <v>1</v>
      </c>
      <c r="L121" s="22">
        <v>0</v>
      </c>
      <c r="M121" s="22">
        <v>1</v>
      </c>
    </row>
    <row r="122" spans="1:13">
      <c r="A122" s="36" t="s">
        <v>144</v>
      </c>
      <c r="B122" s="22" t="s">
        <v>74</v>
      </c>
      <c r="C122" s="22" t="s">
        <v>15</v>
      </c>
      <c r="D122" s="23">
        <v>44581</v>
      </c>
      <c r="E122" s="24" t="s">
        <v>35</v>
      </c>
      <c r="F122" s="22" t="s">
        <v>15</v>
      </c>
      <c r="G122" s="23">
        <v>44581</v>
      </c>
      <c r="H122" s="22"/>
      <c r="I122" s="22"/>
      <c r="J122" s="22">
        <v>1</v>
      </c>
      <c r="K122" s="22">
        <f>IF(C122="OK",1,0)</f>
        <v>1</v>
      </c>
      <c r="L122" s="22">
        <v>0</v>
      </c>
      <c r="M122" s="22">
        <v>1</v>
      </c>
    </row>
    <row r="123" spans="1:13">
      <c r="A123" s="36" t="s">
        <v>145</v>
      </c>
      <c r="B123" s="22" t="s">
        <v>72</v>
      </c>
      <c r="C123" s="22" t="s">
        <v>15</v>
      </c>
      <c r="D123" s="23">
        <v>44583</v>
      </c>
      <c r="E123" s="24" t="s">
        <v>35</v>
      </c>
      <c r="F123" s="22" t="s">
        <v>15</v>
      </c>
      <c r="G123" s="23">
        <v>44583</v>
      </c>
      <c r="H123" s="22"/>
      <c r="I123" s="22"/>
      <c r="J123" s="22">
        <v>1</v>
      </c>
      <c r="K123" s="22">
        <f>IF(C123="OK",1,0)</f>
        <v>1</v>
      </c>
      <c r="L123" s="22">
        <v>0</v>
      </c>
      <c r="M123" s="22">
        <v>1</v>
      </c>
    </row>
    <row r="124" spans="1:13">
      <c r="A124" s="15" t="s">
        <v>146</v>
      </c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</row>
    <row r="125" spans="1:13" s="20" customFormat="1">
      <c r="A125" s="17" t="s">
        <v>147</v>
      </c>
      <c r="B125" s="18" t="s">
        <v>29</v>
      </c>
      <c r="C125" s="18" t="s">
        <v>15</v>
      </c>
      <c r="D125" s="19">
        <v>44568</v>
      </c>
      <c r="E125" s="18" t="s">
        <v>27</v>
      </c>
      <c r="F125" s="18" t="s">
        <v>15</v>
      </c>
      <c r="G125" s="19">
        <v>44568</v>
      </c>
      <c r="H125" s="18"/>
      <c r="I125" s="18"/>
      <c r="J125" s="18">
        <v>1</v>
      </c>
      <c r="K125" s="18">
        <v>1</v>
      </c>
      <c r="L125" s="18">
        <v>1</v>
      </c>
      <c r="M125" s="18">
        <v>1</v>
      </c>
    </row>
    <row r="126" spans="1:13" s="20" customFormat="1">
      <c r="A126" s="43" t="s">
        <v>148</v>
      </c>
      <c r="B126" s="18" t="s">
        <v>14</v>
      </c>
      <c r="C126" s="18" t="s">
        <v>15</v>
      </c>
      <c r="D126" s="19">
        <v>44569</v>
      </c>
      <c r="E126" s="18" t="s">
        <v>16</v>
      </c>
      <c r="F126" s="18" t="s">
        <v>15</v>
      </c>
      <c r="G126" s="19">
        <v>44569</v>
      </c>
      <c r="H126" s="18"/>
      <c r="I126" s="18"/>
      <c r="J126" s="18">
        <v>1</v>
      </c>
      <c r="K126" s="18">
        <v>1</v>
      </c>
      <c r="L126" s="18">
        <v>1</v>
      </c>
      <c r="M126" s="18">
        <v>1</v>
      </c>
    </row>
    <row r="127" spans="1:13" s="20" customFormat="1">
      <c r="A127" s="43" t="s">
        <v>149</v>
      </c>
      <c r="B127" s="18" t="s">
        <v>14</v>
      </c>
      <c r="C127" s="18" t="s">
        <v>15</v>
      </c>
      <c r="D127" s="19">
        <v>44568</v>
      </c>
      <c r="E127" s="18" t="s">
        <v>27</v>
      </c>
      <c r="F127" s="18" t="s">
        <v>15</v>
      </c>
      <c r="G127" s="19">
        <v>44568</v>
      </c>
      <c r="H127" s="18"/>
      <c r="I127" s="18"/>
      <c r="J127" s="18">
        <v>1</v>
      </c>
      <c r="K127" s="18">
        <v>1</v>
      </c>
      <c r="L127" s="18">
        <v>1</v>
      </c>
      <c r="M127" s="18">
        <v>1</v>
      </c>
    </row>
    <row r="128" spans="1:13" s="20" customFormat="1">
      <c r="A128" s="17" t="s">
        <v>150</v>
      </c>
      <c r="B128" s="18" t="s">
        <v>29</v>
      </c>
      <c r="C128" s="18" t="s">
        <v>15</v>
      </c>
      <c r="D128" s="19">
        <v>44573</v>
      </c>
      <c r="E128" s="18" t="s">
        <v>16</v>
      </c>
      <c r="F128" s="18" t="s">
        <v>15</v>
      </c>
      <c r="G128" s="19">
        <v>44573</v>
      </c>
      <c r="H128" s="18"/>
      <c r="I128" s="18"/>
      <c r="J128" s="18">
        <v>1</v>
      </c>
      <c r="K128" s="18">
        <v>1</v>
      </c>
      <c r="L128" s="18">
        <v>1</v>
      </c>
      <c r="M128" s="18">
        <v>1</v>
      </c>
    </row>
    <row r="129" spans="1:13" s="20" customFormat="1">
      <c r="A129" s="17" t="s">
        <v>151</v>
      </c>
      <c r="B129" s="18" t="s">
        <v>26</v>
      </c>
      <c r="C129" s="18" t="s">
        <v>15</v>
      </c>
      <c r="D129" s="19">
        <v>44579</v>
      </c>
      <c r="E129" s="18" t="s">
        <v>27</v>
      </c>
      <c r="F129" s="18" t="s">
        <v>15</v>
      </c>
      <c r="G129" s="19">
        <v>44579</v>
      </c>
      <c r="H129" s="18"/>
      <c r="I129" s="18"/>
      <c r="J129" s="18">
        <v>1</v>
      </c>
      <c r="K129" s="18">
        <v>1</v>
      </c>
      <c r="L129" s="18">
        <v>1</v>
      </c>
      <c r="M129" s="18">
        <v>1</v>
      </c>
    </row>
    <row r="130" spans="1:13" s="20" customFormat="1">
      <c r="A130" s="25" t="s">
        <v>152</v>
      </c>
      <c r="B130" s="18" t="s">
        <v>153</v>
      </c>
      <c r="C130" s="18" t="s">
        <v>15</v>
      </c>
      <c r="D130" s="19">
        <v>44566</v>
      </c>
      <c r="E130" s="5" t="s">
        <v>35</v>
      </c>
      <c r="F130" s="5"/>
      <c r="G130" s="5"/>
      <c r="H130" s="18"/>
      <c r="I130" s="18"/>
      <c r="J130" s="18">
        <v>1</v>
      </c>
      <c r="K130" s="18">
        <v>1</v>
      </c>
      <c r="L130" s="18">
        <v>0</v>
      </c>
      <c r="M130" s="18">
        <v>1</v>
      </c>
    </row>
    <row r="131" spans="1:13" s="20" customFormat="1">
      <c r="A131" s="25" t="s">
        <v>154</v>
      </c>
      <c r="B131" s="18" t="s">
        <v>72</v>
      </c>
      <c r="C131" s="18" t="s">
        <v>15</v>
      </c>
      <c r="D131" s="19">
        <v>44572</v>
      </c>
      <c r="E131" s="18" t="s">
        <v>16</v>
      </c>
      <c r="F131" s="18" t="s">
        <v>15</v>
      </c>
      <c r="G131" s="19">
        <v>44572</v>
      </c>
      <c r="H131" s="18"/>
      <c r="I131" s="18"/>
      <c r="J131" s="18">
        <v>1</v>
      </c>
      <c r="K131" s="18">
        <v>1</v>
      </c>
      <c r="L131" s="18">
        <v>1</v>
      </c>
      <c r="M131" s="18">
        <v>1</v>
      </c>
    </row>
    <row r="132" spans="1:13" s="20" customFormat="1">
      <c r="A132" s="25" t="s">
        <v>155</v>
      </c>
      <c r="B132" s="18" t="s">
        <v>72</v>
      </c>
      <c r="C132" s="18" t="s">
        <v>15</v>
      </c>
      <c r="D132" s="19">
        <v>44567</v>
      </c>
      <c r="E132" s="18" t="s">
        <v>27</v>
      </c>
      <c r="F132" s="18" t="s">
        <v>15</v>
      </c>
      <c r="G132" s="19">
        <v>44567</v>
      </c>
      <c r="H132" s="18"/>
      <c r="I132" s="18"/>
      <c r="J132" s="18">
        <v>1</v>
      </c>
      <c r="K132" s="18">
        <v>1</v>
      </c>
      <c r="L132" s="18">
        <v>1</v>
      </c>
      <c r="M132" s="18">
        <v>1</v>
      </c>
    </row>
    <row r="133" spans="1:13" s="20" customFormat="1">
      <c r="A133" s="25" t="s">
        <v>156</v>
      </c>
      <c r="B133" s="18" t="s">
        <v>157</v>
      </c>
      <c r="C133" s="18" t="s">
        <v>15</v>
      </c>
      <c r="D133" s="19">
        <v>44564</v>
      </c>
      <c r="E133" s="18" t="s">
        <v>16</v>
      </c>
      <c r="F133" s="18" t="s">
        <v>15</v>
      </c>
      <c r="G133" s="19">
        <v>44564</v>
      </c>
      <c r="H133" s="18"/>
      <c r="I133" s="18"/>
      <c r="J133" s="18">
        <v>1</v>
      </c>
      <c r="K133" s="18">
        <v>1</v>
      </c>
      <c r="L133" s="18">
        <v>1</v>
      </c>
      <c r="M133" s="18">
        <v>1</v>
      </c>
    </row>
    <row r="134" spans="1:13" s="20" customFormat="1">
      <c r="A134" s="25" t="s">
        <v>158</v>
      </c>
      <c r="B134" s="18" t="s">
        <v>157</v>
      </c>
      <c r="C134" s="18" t="s">
        <v>15</v>
      </c>
      <c r="D134" s="19">
        <v>44564</v>
      </c>
      <c r="E134" s="18" t="s">
        <v>27</v>
      </c>
      <c r="F134" s="18" t="s">
        <v>15</v>
      </c>
      <c r="G134" s="19">
        <v>44564</v>
      </c>
      <c r="H134" s="18"/>
      <c r="I134" s="18"/>
      <c r="J134" s="18">
        <v>1</v>
      </c>
      <c r="K134" s="18">
        <v>1</v>
      </c>
      <c r="L134" s="18">
        <v>1</v>
      </c>
      <c r="M134" s="18">
        <v>1</v>
      </c>
    </row>
    <row r="135" spans="1:13" ht="15.75" customHeight="1">
      <c r="A135" s="25" t="s">
        <v>159</v>
      </c>
      <c r="B135" s="22" t="s">
        <v>157</v>
      </c>
      <c r="C135" s="22" t="s">
        <v>15</v>
      </c>
      <c r="D135" s="19">
        <v>44564</v>
      </c>
      <c r="E135" s="22" t="s">
        <v>16</v>
      </c>
      <c r="F135" s="22" t="s">
        <v>15</v>
      </c>
      <c r="G135" s="19">
        <v>44564</v>
      </c>
      <c r="H135" s="22"/>
      <c r="I135" s="22"/>
      <c r="J135" s="22">
        <v>1</v>
      </c>
      <c r="K135" s="22">
        <v>1</v>
      </c>
      <c r="L135" s="22">
        <f>IF(F135="OK",1,0)</f>
        <v>1</v>
      </c>
      <c r="M135" s="22">
        <v>1</v>
      </c>
    </row>
    <row r="136" spans="1:13" ht="15.75" customHeight="1">
      <c r="A136" s="25" t="s">
        <v>160</v>
      </c>
      <c r="B136" s="22" t="s">
        <v>157</v>
      </c>
      <c r="C136" s="22" t="s">
        <v>15</v>
      </c>
      <c r="D136" s="19">
        <v>44564</v>
      </c>
      <c r="E136" s="22" t="s">
        <v>27</v>
      </c>
      <c r="F136" s="22" t="s">
        <v>15</v>
      </c>
      <c r="G136" s="19">
        <v>44564</v>
      </c>
      <c r="H136" s="22"/>
      <c r="I136" s="22"/>
      <c r="J136" s="22">
        <v>1</v>
      </c>
      <c r="K136" s="22">
        <v>1</v>
      </c>
      <c r="L136" s="22">
        <v>1</v>
      </c>
      <c r="M136" s="22">
        <v>1</v>
      </c>
    </row>
    <row r="137" spans="1:13">
      <c r="A137" s="25" t="s">
        <v>161</v>
      </c>
      <c r="B137" s="22" t="s">
        <v>157</v>
      </c>
      <c r="C137" s="22" t="s">
        <v>15</v>
      </c>
      <c r="D137" s="19">
        <v>44564</v>
      </c>
      <c r="E137" s="22" t="s">
        <v>16</v>
      </c>
      <c r="F137" s="22" t="s">
        <v>15</v>
      </c>
      <c r="G137" s="19">
        <v>44564</v>
      </c>
      <c r="H137" s="22"/>
      <c r="I137" s="22"/>
      <c r="J137" s="22">
        <v>1</v>
      </c>
      <c r="K137" s="22">
        <v>1</v>
      </c>
      <c r="L137" s="22">
        <f>IF(F137="OK",1,0)</f>
        <v>1</v>
      </c>
      <c r="M137" s="22">
        <f>IF(AND(L137,(K137)=1),1,0)</f>
        <v>1</v>
      </c>
    </row>
    <row r="138" spans="1:13">
      <c r="A138" s="25" t="s">
        <v>162</v>
      </c>
      <c r="B138" s="22" t="s">
        <v>157</v>
      </c>
      <c r="C138" s="22" t="s">
        <v>15</v>
      </c>
      <c r="D138" s="23">
        <v>44565</v>
      </c>
      <c r="E138" s="22" t="s">
        <v>27</v>
      </c>
      <c r="F138" s="22" t="s">
        <v>15</v>
      </c>
      <c r="G138" s="23">
        <v>44565</v>
      </c>
      <c r="H138" s="22"/>
      <c r="I138" s="22"/>
      <c r="J138" s="22">
        <v>1</v>
      </c>
      <c r="K138" s="22">
        <v>1</v>
      </c>
      <c r="L138" s="22">
        <f>IF(F138="OK",1,0)</f>
        <v>1</v>
      </c>
      <c r="M138" s="22">
        <f>IF(AND(L138,(K138)=1),1,0)</f>
        <v>1</v>
      </c>
    </row>
    <row r="139" spans="1:13">
      <c r="A139" s="25" t="s">
        <v>163</v>
      </c>
      <c r="B139" s="22" t="s">
        <v>157</v>
      </c>
      <c r="C139" s="22" t="s">
        <v>15</v>
      </c>
      <c r="D139" s="23">
        <v>44565</v>
      </c>
      <c r="E139" s="22" t="s">
        <v>16</v>
      </c>
      <c r="F139" s="22" t="s">
        <v>15</v>
      </c>
      <c r="G139" s="23">
        <v>44565</v>
      </c>
      <c r="H139" s="22"/>
      <c r="I139" s="22"/>
      <c r="J139" s="22">
        <v>1</v>
      </c>
      <c r="K139" s="22">
        <v>1</v>
      </c>
      <c r="L139" s="22">
        <f>IF(F139="OK",1,0)</f>
        <v>1</v>
      </c>
      <c r="M139" s="22">
        <f>IF(AND(L139,(K139)=1),1,0)</f>
        <v>1</v>
      </c>
    </row>
    <row r="140" spans="1:13">
      <c r="A140" s="25" t="s">
        <v>164</v>
      </c>
      <c r="B140" s="22" t="s">
        <v>157</v>
      </c>
      <c r="C140" s="22" t="s">
        <v>15</v>
      </c>
      <c r="D140" s="23">
        <v>44565</v>
      </c>
      <c r="E140" s="31" t="s">
        <v>27</v>
      </c>
      <c r="F140" s="32" t="s">
        <v>15</v>
      </c>
      <c r="G140" s="23">
        <v>44565</v>
      </c>
      <c r="H140" s="22"/>
      <c r="I140" s="22"/>
      <c r="J140" s="22">
        <v>1</v>
      </c>
      <c r="K140" s="22">
        <v>1</v>
      </c>
      <c r="L140" s="22">
        <f>IF(F140="OK",1,0)</f>
        <v>1</v>
      </c>
      <c r="M140" s="22">
        <v>1</v>
      </c>
    </row>
    <row r="141" spans="1:13">
      <c r="A141" s="25" t="s">
        <v>165</v>
      </c>
      <c r="B141" s="22" t="s">
        <v>157</v>
      </c>
      <c r="C141" s="22" t="s">
        <v>15</v>
      </c>
      <c r="D141" s="23">
        <v>44565</v>
      </c>
      <c r="E141" s="31" t="s">
        <v>16</v>
      </c>
      <c r="F141" s="32" t="s">
        <v>15</v>
      </c>
      <c r="G141" s="23">
        <v>44565</v>
      </c>
      <c r="H141" s="22"/>
      <c r="I141" s="22"/>
      <c r="J141" s="22">
        <v>1</v>
      </c>
      <c r="K141" s="22">
        <v>1</v>
      </c>
      <c r="L141" s="22">
        <f>IF(F141="OK",1,0)</f>
        <v>1</v>
      </c>
      <c r="M141" s="22">
        <v>1</v>
      </c>
    </row>
    <row r="142" spans="1:13">
      <c r="A142" s="25" t="s">
        <v>166</v>
      </c>
      <c r="B142" s="22" t="s">
        <v>157</v>
      </c>
      <c r="C142" s="22" t="s">
        <v>15</v>
      </c>
      <c r="D142" s="23">
        <v>44565</v>
      </c>
      <c r="E142" s="31" t="s">
        <v>27</v>
      </c>
      <c r="F142" s="32" t="s">
        <v>15</v>
      </c>
      <c r="G142" s="23">
        <v>44565</v>
      </c>
      <c r="H142" s="22"/>
      <c r="I142" s="22"/>
      <c r="J142" s="22">
        <v>1</v>
      </c>
      <c r="K142" s="22">
        <v>1</v>
      </c>
      <c r="L142" s="22">
        <f>IF(F142="OK",1,0)</f>
        <v>1</v>
      </c>
      <c r="M142" s="22">
        <v>1</v>
      </c>
    </row>
    <row r="143" spans="1:13">
      <c r="A143" s="25" t="s">
        <v>167</v>
      </c>
      <c r="B143" s="22" t="s">
        <v>157</v>
      </c>
      <c r="C143" s="22" t="s">
        <v>15</v>
      </c>
      <c r="D143" s="23">
        <v>44565</v>
      </c>
      <c r="E143" s="22" t="s">
        <v>16</v>
      </c>
      <c r="F143" s="22" t="s">
        <v>15</v>
      </c>
      <c r="G143" s="23">
        <v>44565</v>
      </c>
      <c r="H143" s="22"/>
      <c r="I143" s="22"/>
      <c r="J143" s="22">
        <v>1</v>
      </c>
      <c r="K143" s="22">
        <v>1</v>
      </c>
      <c r="L143" s="22">
        <f>IF(F143="OK",1,0)</f>
        <v>1</v>
      </c>
      <c r="M143" s="22">
        <f>IF(AND(L143,(K143)=1),1,0)</f>
        <v>1</v>
      </c>
    </row>
    <row r="144" spans="1:13">
      <c r="A144" s="25" t="s">
        <v>168</v>
      </c>
      <c r="B144" s="22" t="s">
        <v>157</v>
      </c>
      <c r="C144" s="22" t="s">
        <v>15</v>
      </c>
      <c r="D144" s="23">
        <v>44565</v>
      </c>
      <c r="E144" s="31" t="s">
        <v>27</v>
      </c>
      <c r="F144" s="32" t="s">
        <v>15</v>
      </c>
      <c r="G144" s="23">
        <v>44565</v>
      </c>
      <c r="H144" s="22"/>
      <c r="I144" s="22"/>
      <c r="J144" s="22">
        <v>1</v>
      </c>
      <c r="K144" s="22">
        <v>1</v>
      </c>
      <c r="L144" s="22">
        <f>IF(F144="OK",1,0)</f>
        <v>1</v>
      </c>
      <c r="M144" s="22">
        <v>1</v>
      </c>
    </row>
    <row r="145" spans="1:13">
      <c r="A145" s="15" t="s">
        <v>169</v>
      </c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</row>
    <row r="146" spans="1:13">
      <c r="A146" s="25" t="s">
        <v>170</v>
      </c>
      <c r="B146" s="22" t="s">
        <v>47</v>
      </c>
      <c r="C146" s="22" t="s">
        <v>15</v>
      </c>
      <c r="D146" s="23">
        <v>44587</v>
      </c>
      <c r="E146" s="24" t="s">
        <v>27</v>
      </c>
      <c r="F146" s="22" t="s">
        <v>15</v>
      </c>
      <c r="G146" s="23">
        <v>44587</v>
      </c>
      <c r="H146" s="22"/>
      <c r="I146" s="22"/>
      <c r="J146" s="22">
        <v>1</v>
      </c>
      <c r="K146" s="22">
        <f>IF(C146="OK",1,0)</f>
        <v>1</v>
      </c>
      <c r="L146" s="22">
        <f>IF(F146="OK",1,0)</f>
        <v>1</v>
      </c>
      <c r="M146" s="22">
        <f>IF(AND(L146,(K146)=1),1,0)</f>
        <v>1</v>
      </c>
    </row>
    <row r="147" spans="1:13">
      <c r="A147" s="17" t="s">
        <v>171</v>
      </c>
      <c r="B147" s="22" t="s">
        <v>14</v>
      </c>
      <c r="C147" s="22" t="s">
        <v>15</v>
      </c>
      <c r="D147" s="23">
        <v>44587</v>
      </c>
      <c r="E147" s="24" t="s">
        <v>16</v>
      </c>
      <c r="F147" s="22" t="s">
        <v>15</v>
      </c>
      <c r="G147" s="23">
        <v>44587</v>
      </c>
      <c r="H147" s="22"/>
      <c r="I147" s="22"/>
      <c r="J147" s="22">
        <v>1</v>
      </c>
      <c r="K147" s="22">
        <f>IF(C147="OK",1,0)</f>
        <v>1</v>
      </c>
      <c r="L147" s="22">
        <f>IF(F147="OK",1,0)</f>
        <v>1</v>
      </c>
      <c r="M147" s="22">
        <f>IF(AND(L147,(K147)=1),1,0)</f>
        <v>1</v>
      </c>
    </row>
    <row r="148" spans="1:13">
      <c r="A148" s="15" t="s">
        <v>172</v>
      </c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</row>
    <row r="149" spans="1:13">
      <c r="A149" s="21" t="s">
        <v>173</v>
      </c>
      <c r="B149" s="22" t="s">
        <v>14</v>
      </c>
      <c r="C149" s="22" t="s">
        <v>15</v>
      </c>
      <c r="D149" s="23">
        <v>44578</v>
      </c>
      <c r="E149" s="22" t="s">
        <v>16</v>
      </c>
      <c r="F149" s="22" t="s">
        <v>15</v>
      </c>
      <c r="G149" s="23">
        <v>44578</v>
      </c>
      <c r="H149" s="22"/>
      <c r="I149" s="22"/>
      <c r="J149" s="22">
        <v>1</v>
      </c>
      <c r="K149" s="22">
        <f>IF(C149="OK",1,0)</f>
        <v>1</v>
      </c>
      <c r="L149" s="22">
        <f>IF(F149="OK",1,0)</f>
        <v>1</v>
      </c>
      <c r="M149" s="22">
        <f>IF(AND(L149,(K149)=1),1,0)</f>
        <v>1</v>
      </c>
    </row>
    <row r="150" spans="1:13">
      <c r="A150" s="21" t="s">
        <v>174</v>
      </c>
      <c r="B150" s="22" t="s">
        <v>14</v>
      </c>
      <c r="C150" s="22" t="s">
        <v>15</v>
      </c>
      <c r="D150" s="23">
        <v>44580</v>
      </c>
      <c r="E150" s="22" t="s">
        <v>16</v>
      </c>
      <c r="F150" s="22" t="s">
        <v>15</v>
      </c>
      <c r="G150" s="23">
        <v>44580</v>
      </c>
      <c r="H150" s="22"/>
      <c r="I150" s="22"/>
      <c r="J150" s="22">
        <v>1</v>
      </c>
      <c r="K150" s="22">
        <f>IF(C150="OK",1,0)</f>
        <v>1</v>
      </c>
      <c r="L150" s="22">
        <f>IF(F150="OK",1,0)</f>
        <v>1</v>
      </c>
      <c r="M150" s="22">
        <f>IF(AND(L150,(K150)=1),1,0)</f>
        <v>1</v>
      </c>
    </row>
    <row r="151" spans="1:13">
      <c r="A151" s="21" t="s">
        <v>175</v>
      </c>
      <c r="B151" s="22" t="s">
        <v>14</v>
      </c>
      <c r="C151" s="22" t="s">
        <v>15</v>
      </c>
      <c r="D151" s="23">
        <v>44581</v>
      </c>
      <c r="E151" s="22" t="s">
        <v>16</v>
      </c>
      <c r="F151" s="22" t="s">
        <v>15</v>
      </c>
      <c r="G151" s="23">
        <v>44581</v>
      </c>
      <c r="H151" s="22"/>
      <c r="I151" s="22"/>
      <c r="J151" s="22">
        <v>1</v>
      </c>
      <c r="K151" s="22">
        <f>IF(C151="OK",1,0)</f>
        <v>1</v>
      </c>
      <c r="L151" s="22">
        <f>IF(F151="OK",1,0)</f>
        <v>1</v>
      </c>
      <c r="M151" s="22">
        <f>IF(AND(L151,(K151)=1),1,0)</f>
        <v>1</v>
      </c>
    </row>
    <row r="152" spans="1:13">
      <c r="A152" s="15" t="s">
        <v>176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</row>
    <row r="153" spans="1:13" ht="13.5" customHeight="1">
      <c r="A153" s="17" t="s">
        <v>177</v>
      </c>
      <c r="B153" s="8" t="s">
        <v>35</v>
      </c>
      <c r="C153" s="8"/>
      <c r="D153" s="8"/>
      <c r="E153" s="22" t="s">
        <v>16</v>
      </c>
      <c r="F153" s="22" t="s">
        <v>15</v>
      </c>
      <c r="G153" s="23">
        <v>44573</v>
      </c>
      <c r="H153" s="22"/>
      <c r="I153" s="22"/>
      <c r="J153" s="22">
        <v>1</v>
      </c>
      <c r="K153" s="22">
        <f>IF(C153="OK",1,0)</f>
        <v>0</v>
      </c>
      <c r="L153" s="22">
        <f>IF(F153="OK",1,0)</f>
        <v>1</v>
      </c>
      <c r="M153" s="22">
        <v>1</v>
      </c>
    </row>
    <row r="154" spans="1:13" ht="13.5" customHeight="1">
      <c r="A154" s="15" t="s">
        <v>178</v>
      </c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</row>
    <row r="155" spans="1:13" ht="13.5" customHeight="1">
      <c r="A155" s="44" t="s">
        <v>179</v>
      </c>
      <c r="B155" s="24" t="s">
        <v>65</v>
      </c>
      <c r="C155" s="24" t="s">
        <v>15</v>
      </c>
      <c r="D155" s="40">
        <v>44572</v>
      </c>
      <c r="E155" s="22" t="s">
        <v>112</v>
      </c>
      <c r="F155" s="22" t="s">
        <v>15</v>
      </c>
      <c r="G155" s="40">
        <v>44572</v>
      </c>
      <c r="H155" s="22"/>
      <c r="I155" s="22"/>
      <c r="J155" s="22">
        <v>1</v>
      </c>
      <c r="K155" s="22">
        <v>1</v>
      </c>
      <c r="L155" s="22">
        <v>1</v>
      </c>
      <c r="M155" s="22">
        <v>1</v>
      </c>
    </row>
    <row r="156" spans="1:13" ht="13.5" customHeight="1">
      <c r="A156" s="44" t="s">
        <v>180</v>
      </c>
      <c r="B156" s="24" t="s">
        <v>65</v>
      </c>
      <c r="C156" s="24" t="s">
        <v>15</v>
      </c>
      <c r="D156" s="40">
        <v>44573</v>
      </c>
      <c r="E156" s="22" t="s">
        <v>112</v>
      </c>
      <c r="F156" s="22" t="s">
        <v>15</v>
      </c>
      <c r="G156" s="40">
        <v>44573</v>
      </c>
      <c r="H156" s="22"/>
      <c r="I156" s="22"/>
      <c r="J156" s="22">
        <v>1</v>
      </c>
      <c r="K156" s="22">
        <v>1</v>
      </c>
      <c r="L156" s="22">
        <v>1</v>
      </c>
      <c r="M156" s="22">
        <v>1</v>
      </c>
    </row>
    <row r="157" spans="1:13" ht="13.5" customHeight="1">
      <c r="A157" s="44" t="s">
        <v>181</v>
      </c>
      <c r="B157" s="24" t="s">
        <v>65</v>
      </c>
      <c r="C157" s="24" t="s">
        <v>15</v>
      </c>
      <c r="D157" s="40">
        <v>44574</v>
      </c>
      <c r="E157" s="22" t="s">
        <v>112</v>
      </c>
      <c r="F157" s="22" t="s">
        <v>15</v>
      </c>
      <c r="G157" s="40">
        <v>44574</v>
      </c>
      <c r="H157" s="22"/>
      <c r="I157" s="22"/>
      <c r="J157" s="22">
        <v>1</v>
      </c>
      <c r="K157" s="22">
        <v>1</v>
      </c>
      <c r="L157" s="22">
        <v>1</v>
      </c>
      <c r="M157" s="22">
        <v>1</v>
      </c>
    </row>
    <row r="158" spans="1:13" ht="13.5" customHeight="1">
      <c r="A158" s="44" t="s">
        <v>182</v>
      </c>
      <c r="B158" s="24" t="s">
        <v>65</v>
      </c>
      <c r="C158" s="24" t="s">
        <v>15</v>
      </c>
      <c r="D158" s="40">
        <v>44579</v>
      </c>
      <c r="E158" s="22" t="s">
        <v>112</v>
      </c>
      <c r="F158" s="22" t="s">
        <v>15</v>
      </c>
      <c r="G158" s="40">
        <v>44579</v>
      </c>
      <c r="H158" s="22"/>
      <c r="I158" s="22"/>
      <c r="J158" s="22">
        <v>1</v>
      </c>
      <c r="K158" s="22">
        <v>1</v>
      </c>
      <c r="L158" s="22">
        <v>1</v>
      </c>
      <c r="M158" s="22">
        <v>1</v>
      </c>
    </row>
    <row r="159" spans="1:13" ht="13.5" customHeight="1">
      <c r="A159" s="44" t="s">
        <v>183</v>
      </c>
      <c r="B159" s="24" t="s">
        <v>65</v>
      </c>
      <c r="C159" s="24" t="s">
        <v>15</v>
      </c>
      <c r="D159" s="40">
        <v>44580</v>
      </c>
      <c r="E159" s="22" t="s">
        <v>112</v>
      </c>
      <c r="F159" s="22" t="s">
        <v>15</v>
      </c>
      <c r="G159" s="40">
        <v>44580</v>
      </c>
      <c r="H159" s="22"/>
      <c r="I159" s="22"/>
      <c r="J159" s="22">
        <v>1</v>
      </c>
      <c r="K159" s="22">
        <v>1</v>
      </c>
      <c r="L159" s="22">
        <v>1</v>
      </c>
      <c r="M159" s="22">
        <v>1</v>
      </c>
    </row>
    <row r="160" spans="1:13">
      <c r="A160" s="15" t="s">
        <v>184</v>
      </c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</row>
    <row r="161" spans="1:13" ht="15.75" customHeight="1">
      <c r="A161" s="17" t="s">
        <v>185</v>
      </c>
      <c r="B161" s="22" t="s">
        <v>26</v>
      </c>
      <c r="C161" s="22" t="s">
        <v>15</v>
      </c>
      <c r="D161" s="23">
        <v>44585</v>
      </c>
      <c r="E161" s="22" t="s">
        <v>16</v>
      </c>
      <c r="F161" s="22" t="s">
        <v>15</v>
      </c>
      <c r="G161" s="23">
        <v>44585</v>
      </c>
      <c r="H161" s="22"/>
      <c r="I161" s="22"/>
      <c r="J161" s="22">
        <v>1</v>
      </c>
      <c r="K161" s="22">
        <f>IF(C161="OK",1,0)</f>
        <v>1</v>
      </c>
      <c r="L161" s="22">
        <f>IF(F161="OK",1,0)</f>
        <v>1</v>
      </c>
      <c r="M161" s="22">
        <f>IF(AND(L161,(K161)=1),1,0)</f>
        <v>1</v>
      </c>
    </row>
    <row r="162" spans="1:13">
      <c r="A162" s="17" t="s">
        <v>186</v>
      </c>
      <c r="B162" s="22" t="s">
        <v>26</v>
      </c>
      <c r="C162" s="22" t="s">
        <v>15</v>
      </c>
      <c r="D162" s="23">
        <v>44587</v>
      </c>
      <c r="E162" s="22" t="s">
        <v>16</v>
      </c>
      <c r="F162" s="22" t="s">
        <v>15</v>
      </c>
      <c r="G162" s="23">
        <v>44587</v>
      </c>
      <c r="H162" s="22"/>
      <c r="I162" s="22"/>
      <c r="J162" s="22">
        <v>1</v>
      </c>
      <c r="K162" s="22">
        <f>IF(C162="OK",1,0)</f>
        <v>1</v>
      </c>
      <c r="L162" s="22">
        <f>IF(F162="OK",1,0)</f>
        <v>1</v>
      </c>
      <c r="M162" s="22">
        <f>IF(AND(L162,(K162)=1),1,0)</f>
        <v>1</v>
      </c>
    </row>
    <row r="163" spans="1:13">
      <c r="A163" s="17" t="s">
        <v>187</v>
      </c>
      <c r="B163" s="22" t="s">
        <v>14</v>
      </c>
      <c r="C163" s="22" t="s">
        <v>15</v>
      </c>
      <c r="D163" s="23">
        <v>44581</v>
      </c>
      <c r="E163" s="22" t="s">
        <v>16</v>
      </c>
      <c r="F163" s="22" t="s">
        <v>15</v>
      </c>
      <c r="G163" s="23">
        <v>44581</v>
      </c>
      <c r="H163" s="22"/>
      <c r="I163" s="22"/>
      <c r="J163" s="22">
        <v>1</v>
      </c>
      <c r="K163" s="22">
        <f>IF(C163="OK",1,0)</f>
        <v>1</v>
      </c>
      <c r="L163" s="22">
        <f>IF(F163="OK",1,0)</f>
        <v>1</v>
      </c>
      <c r="M163" s="22">
        <f>IF(AND(L163,(K163)=1),1,0)</f>
        <v>1</v>
      </c>
    </row>
    <row r="164" spans="1:13">
      <c r="A164" s="17" t="s">
        <v>188</v>
      </c>
      <c r="B164" s="22" t="s">
        <v>29</v>
      </c>
      <c r="C164" s="22" t="s">
        <v>15</v>
      </c>
      <c r="D164" s="23">
        <v>44567</v>
      </c>
      <c r="E164" s="22" t="s">
        <v>16</v>
      </c>
      <c r="F164" s="22" t="s">
        <v>15</v>
      </c>
      <c r="G164" s="23">
        <v>44567</v>
      </c>
      <c r="H164" s="22"/>
      <c r="I164" s="22"/>
      <c r="J164" s="22">
        <v>1</v>
      </c>
      <c r="K164" s="22">
        <f>IF(C164="OK",1,0)</f>
        <v>1</v>
      </c>
      <c r="L164" s="22">
        <f>IF(F164="OK",1,0)</f>
        <v>1</v>
      </c>
      <c r="M164" s="22">
        <f>IF(AND(L164,(K164)=1),1,0)</f>
        <v>1</v>
      </c>
    </row>
    <row r="165" spans="1:13">
      <c r="A165" s="15" t="s">
        <v>189</v>
      </c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</row>
    <row r="166" spans="1:13" ht="12.75" customHeight="1">
      <c r="A166" s="17" t="s">
        <v>190</v>
      </c>
      <c r="B166" s="18" t="s">
        <v>60</v>
      </c>
      <c r="C166" s="18" t="s">
        <v>15</v>
      </c>
      <c r="D166" s="19">
        <v>44575</v>
      </c>
      <c r="E166" s="4" t="s">
        <v>35</v>
      </c>
      <c r="F166" s="4"/>
      <c r="G166" s="4"/>
      <c r="H166" s="18"/>
      <c r="I166" s="18"/>
      <c r="J166" s="18">
        <v>1</v>
      </c>
      <c r="K166" s="18">
        <v>1</v>
      </c>
      <c r="L166" s="18">
        <v>0</v>
      </c>
      <c r="M166" s="18">
        <v>1</v>
      </c>
    </row>
    <row r="167" spans="1:13" ht="12.75" customHeight="1">
      <c r="A167" s="17" t="s">
        <v>191</v>
      </c>
      <c r="B167" s="18" t="s">
        <v>192</v>
      </c>
      <c r="C167" s="18" t="s">
        <v>15</v>
      </c>
      <c r="D167" s="19">
        <v>44574</v>
      </c>
      <c r="E167" s="4" t="s">
        <v>35</v>
      </c>
      <c r="F167" s="4"/>
      <c r="G167" s="4"/>
      <c r="H167" s="18"/>
      <c r="I167" s="18"/>
      <c r="J167" s="18">
        <v>1</v>
      </c>
      <c r="K167" s="18">
        <v>1</v>
      </c>
      <c r="L167" s="18">
        <v>0</v>
      </c>
      <c r="M167" s="18">
        <v>1</v>
      </c>
    </row>
    <row r="168" spans="1:13" ht="12.75" customHeight="1">
      <c r="A168" s="43" t="s">
        <v>193</v>
      </c>
      <c r="B168" s="18" t="s">
        <v>194</v>
      </c>
      <c r="C168" s="18" t="s">
        <v>15</v>
      </c>
      <c r="D168" s="19">
        <v>44582</v>
      </c>
      <c r="E168" s="4" t="s">
        <v>35</v>
      </c>
      <c r="F168" s="4"/>
      <c r="G168" s="4"/>
      <c r="H168" s="18"/>
      <c r="I168" s="18"/>
      <c r="J168" s="18">
        <v>1</v>
      </c>
      <c r="K168" s="18">
        <v>1</v>
      </c>
      <c r="L168" s="18">
        <v>0</v>
      </c>
      <c r="M168" s="18">
        <v>1</v>
      </c>
    </row>
    <row r="169" spans="1:13">
      <c r="A169" s="17" t="s">
        <v>195</v>
      </c>
      <c r="B169" s="18" t="s">
        <v>192</v>
      </c>
      <c r="C169" s="18" t="s">
        <v>15</v>
      </c>
      <c r="D169" s="19">
        <v>44590</v>
      </c>
      <c r="E169" s="5" t="s">
        <v>35</v>
      </c>
      <c r="F169" s="5"/>
      <c r="G169" s="5"/>
      <c r="H169" s="18"/>
      <c r="I169" s="18"/>
      <c r="J169" s="18">
        <v>1</v>
      </c>
      <c r="K169" s="18">
        <v>1</v>
      </c>
      <c r="L169" s="18">
        <v>0</v>
      </c>
      <c r="M169" s="18">
        <v>1</v>
      </c>
    </row>
    <row r="170" spans="1:13">
      <c r="A170" s="25" t="s">
        <v>196</v>
      </c>
      <c r="B170" s="22" t="s">
        <v>192</v>
      </c>
      <c r="C170" s="22" t="s">
        <v>15</v>
      </c>
      <c r="D170" s="23">
        <v>44576</v>
      </c>
      <c r="E170" s="8" t="s">
        <v>35</v>
      </c>
      <c r="F170" s="8"/>
      <c r="G170" s="8"/>
      <c r="H170" s="23"/>
      <c r="I170" s="22"/>
      <c r="J170" s="22">
        <v>1</v>
      </c>
      <c r="K170" s="22">
        <v>1</v>
      </c>
      <c r="L170" s="22">
        <v>0</v>
      </c>
      <c r="M170" s="22">
        <v>1</v>
      </c>
    </row>
    <row r="171" spans="1:13">
      <c r="A171" s="17" t="s">
        <v>197</v>
      </c>
      <c r="B171" s="22" t="s">
        <v>198</v>
      </c>
      <c r="C171" s="22" t="s">
        <v>15</v>
      </c>
      <c r="D171" s="23">
        <v>44569</v>
      </c>
      <c r="E171" s="8" t="s">
        <v>35</v>
      </c>
      <c r="F171" s="8"/>
      <c r="G171" s="8"/>
      <c r="H171" s="23"/>
      <c r="I171" s="22"/>
      <c r="J171" s="22">
        <v>1</v>
      </c>
      <c r="K171" s="22">
        <v>1</v>
      </c>
      <c r="L171" s="22">
        <v>0</v>
      </c>
      <c r="M171" s="22">
        <v>1</v>
      </c>
    </row>
    <row r="172" spans="1:13">
      <c r="A172" s="25" t="s">
        <v>199</v>
      </c>
      <c r="B172" s="22" t="s">
        <v>192</v>
      </c>
      <c r="C172" s="22" t="s">
        <v>15</v>
      </c>
      <c r="D172" s="23">
        <v>44572</v>
      </c>
      <c r="E172" s="8" t="s">
        <v>35</v>
      </c>
      <c r="F172" s="8"/>
      <c r="G172" s="8"/>
      <c r="H172" s="22"/>
      <c r="I172" s="22"/>
      <c r="J172" s="22">
        <v>1</v>
      </c>
      <c r="K172" s="22">
        <v>1</v>
      </c>
      <c r="L172" s="22">
        <v>0</v>
      </c>
      <c r="M172" s="22">
        <v>1</v>
      </c>
    </row>
    <row r="173" spans="1:13">
      <c r="A173" s="15" t="s">
        <v>200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</row>
    <row r="174" spans="1:13">
      <c r="A174" s="21" t="s">
        <v>201</v>
      </c>
      <c r="B174" s="22" t="s">
        <v>153</v>
      </c>
      <c r="C174" s="22" t="s">
        <v>15</v>
      </c>
      <c r="D174" s="23" t="s">
        <v>202</v>
      </c>
      <c r="E174" s="8" t="s">
        <v>35</v>
      </c>
      <c r="F174" s="8"/>
      <c r="G174" s="8"/>
      <c r="H174" s="22"/>
      <c r="I174" s="22"/>
      <c r="J174" s="22">
        <v>72</v>
      </c>
      <c r="K174" s="22">
        <f>IF(C174="OK",1,0)</f>
        <v>1</v>
      </c>
      <c r="L174" s="22">
        <v>1</v>
      </c>
      <c r="M174" s="22">
        <v>68</v>
      </c>
    </row>
    <row r="175" spans="1:13" ht="28.15" customHeight="1">
      <c r="A175" s="3" t="s">
        <v>203</v>
      </c>
      <c r="B175" s="3"/>
      <c r="C175" s="3"/>
      <c r="D175" s="3"/>
      <c r="E175" s="3"/>
      <c r="F175" s="3"/>
      <c r="G175" s="3"/>
      <c r="H175" s="3"/>
      <c r="I175" s="3"/>
      <c r="J175" s="22">
        <f>SUM(J6:J174)</f>
        <v>218</v>
      </c>
      <c r="K175" s="22">
        <f>SUM(K6:K174)</f>
        <v>144</v>
      </c>
      <c r="L175" s="22">
        <f>SUM(L6:L174)</f>
        <v>100</v>
      </c>
      <c r="M175" s="22">
        <f>SUM(M6:M174)</f>
        <v>214</v>
      </c>
    </row>
    <row r="178" spans="1:13" s="47" customFormat="1" ht="17.45" customHeight="1">
      <c r="A178" s="45"/>
      <c r="B178" s="45"/>
      <c r="C178" s="45"/>
      <c r="D178" s="45"/>
      <c r="E178" s="45"/>
      <c r="F178" s="2" t="s">
        <v>204</v>
      </c>
      <c r="G178" s="2"/>
      <c r="H178" s="2"/>
      <c r="I178" s="2"/>
      <c r="J178" s="2"/>
      <c r="K178" s="2"/>
      <c r="L178" s="1">
        <v>24</v>
      </c>
      <c r="M178" s="46"/>
    </row>
    <row r="179" spans="1:13" s="47" customFormat="1" ht="18.75">
      <c r="A179" s="48" t="s">
        <v>205</v>
      </c>
      <c r="B179" s="49">
        <v>24</v>
      </c>
      <c r="C179" s="45"/>
      <c r="D179" s="45"/>
      <c r="E179" s="45"/>
      <c r="F179" s="2"/>
      <c r="G179" s="2"/>
      <c r="H179" s="2"/>
      <c r="I179" s="2"/>
      <c r="J179" s="2"/>
      <c r="K179" s="2"/>
      <c r="L179" s="1"/>
      <c r="M179" s="46"/>
    </row>
    <row r="180" spans="1:13" s="47" customFormat="1" ht="18.75">
      <c r="A180" s="50" t="s">
        <v>206</v>
      </c>
      <c r="B180" s="51">
        <f>1/B179</f>
        <v>4.1666666666666699E-2</v>
      </c>
      <c r="C180" s="45"/>
      <c r="D180" s="45"/>
      <c r="E180" s="45"/>
      <c r="F180" s="52"/>
      <c r="G180" s="52"/>
      <c r="H180" s="53"/>
      <c r="I180" s="52"/>
      <c r="J180" s="54"/>
      <c r="K180" s="54"/>
      <c r="L180" s="54"/>
      <c r="M180" s="46"/>
    </row>
    <row r="181" spans="1:13" s="47" customFormat="1" ht="18.75">
      <c r="A181" s="55" t="s">
        <v>207</v>
      </c>
      <c r="B181" s="56">
        <f>+J175/B179</f>
        <v>9.0833333333333304</v>
      </c>
      <c r="C181" s="45"/>
      <c r="D181" s="45"/>
      <c r="E181" s="45"/>
      <c r="F181" s="52"/>
      <c r="G181" s="52"/>
      <c r="H181" s="53"/>
      <c r="I181" s="52"/>
      <c r="J181" s="54"/>
      <c r="K181" s="54"/>
      <c r="L181" s="54"/>
      <c r="M181" s="46"/>
    </row>
    <row r="182" spans="1:13" s="47" customFormat="1" ht="18.75">
      <c r="C182" s="45"/>
      <c r="D182" s="45"/>
      <c r="E182" s="45"/>
      <c r="F182" s="64" t="s">
        <v>208</v>
      </c>
      <c r="G182" s="64"/>
      <c r="H182" s="64"/>
      <c r="I182" s="64"/>
      <c r="J182" s="64"/>
      <c r="K182" s="64"/>
      <c r="L182" s="65">
        <f>+B181*L178</f>
        <v>218</v>
      </c>
      <c r="M182" s="46"/>
    </row>
    <row r="183" spans="1:13" s="47" customFormat="1" ht="18.75">
      <c r="C183" s="45"/>
      <c r="D183" s="45"/>
      <c r="E183" s="45"/>
      <c r="F183" s="64"/>
      <c r="G183" s="64"/>
      <c r="H183" s="64"/>
      <c r="I183" s="64"/>
      <c r="J183" s="64"/>
      <c r="K183" s="64"/>
      <c r="L183" s="65"/>
      <c r="M183" s="46"/>
    </row>
    <row r="184" spans="1:13" s="47" customFormat="1" ht="18.75">
      <c r="A184" s="57" t="s">
        <v>209</v>
      </c>
      <c r="B184" s="58">
        <f>+M175/J175</f>
        <v>0.98165137614678899</v>
      </c>
      <c r="C184" s="45"/>
      <c r="D184" s="45"/>
      <c r="E184" s="45"/>
      <c r="F184" s="66" t="s">
        <v>210</v>
      </c>
      <c r="G184" s="66">
        <f>H175</f>
        <v>0</v>
      </c>
      <c r="H184" s="66">
        <f>I175</f>
        <v>0</v>
      </c>
      <c r="I184" s="66">
        <f>J175</f>
        <v>218</v>
      </c>
      <c r="J184" s="66">
        <f>K175</f>
        <v>144</v>
      </c>
      <c r="K184" s="66">
        <f>L175</f>
        <v>100</v>
      </c>
      <c r="L184" s="59">
        <f>M175</f>
        <v>214</v>
      </c>
      <c r="M184" s="46"/>
    </row>
    <row r="185" spans="1:13" s="47" customFormat="1" ht="18.75">
      <c r="A185" s="60" t="s">
        <v>211</v>
      </c>
      <c r="B185" s="61">
        <f>+B180*L178</f>
        <v>1</v>
      </c>
      <c r="C185" s="45"/>
      <c r="D185" s="45"/>
      <c r="E185" s="45"/>
      <c r="F185" s="45"/>
      <c r="G185" s="45"/>
      <c r="H185" s="62"/>
      <c r="I185" s="45"/>
      <c r="J185" s="63"/>
      <c r="K185" s="63"/>
      <c r="L185" s="63"/>
      <c r="M185" s="46"/>
    </row>
  </sheetData>
  <mergeCells count="63">
    <mergeCell ref="L178:L179"/>
    <mergeCell ref="F182:K183"/>
    <mergeCell ref="L182:L183"/>
    <mergeCell ref="F184:K184"/>
    <mergeCell ref="E171:G171"/>
    <mergeCell ref="E172:G172"/>
    <mergeCell ref="E174:G174"/>
    <mergeCell ref="A175:I175"/>
    <mergeCell ref="F178:K179"/>
    <mergeCell ref="E166:G166"/>
    <mergeCell ref="E167:G167"/>
    <mergeCell ref="E168:G168"/>
    <mergeCell ref="E169:G169"/>
    <mergeCell ref="E170:G170"/>
    <mergeCell ref="E103:G103"/>
    <mergeCell ref="E104:G104"/>
    <mergeCell ref="E111:G111"/>
    <mergeCell ref="E130:G130"/>
    <mergeCell ref="B153:D153"/>
    <mergeCell ref="E98:G98"/>
    <mergeCell ref="E99:G99"/>
    <mergeCell ref="E100:G100"/>
    <mergeCell ref="E101:G101"/>
    <mergeCell ref="E102:G102"/>
    <mergeCell ref="E88:G88"/>
    <mergeCell ref="E93:G93"/>
    <mergeCell ref="E95:G95"/>
    <mergeCell ref="E96:G96"/>
    <mergeCell ref="E97:G97"/>
    <mergeCell ref="E79:G79"/>
    <mergeCell ref="E80:G80"/>
    <mergeCell ref="E81:G81"/>
    <mergeCell ref="E82:G82"/>
    <mergeCell ref="B83:D83"/>
    <mergeCell ref="E74:G74"/>
    <mergeCell ref="E75:G75"/>
    <mergeCell ref="E76:G76"/>
    <mergeCell ref="E77:G77"/>
    <mergeCell ref="E78:G78"/>
    <mergeCell ref="E56:G56"/>
    <mergeCell ref="B65:D65"/>
    <mergeCell ref="E66:G66"/>
    <mergeCell ref="E72:G72"/>
    <mergeCell ref="E73:G73"/>
    <mergeCell ref="B10:F12"/>
    <mergeCell ref="B20:D20"/>
    <mergeCell ref="B39:D39"/>
    <mergeCell ref="E43:G43"/>
    <mergeCell ref="E44:G44"/>
    <mergeCell ref="A1:M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conditionalFormatting sqref="G184:K184">
    <cfRule type="cellIs" dxfId="2" priority="2" operator="lessThan">
      <formula>#N/A</formula>
    </cfRule>
  </conditionalFormatting>
  <conditionalFormatting sqref="F184:K184">
    <cfRule type="cellIs" dxfId="1" priority="3" operator="lessThan">
      <formula>#N/A</formula>
    </cfRule>
    <cfRule type="cellIs" dxfId="0" priority="4" operator="greaterThanOrEqual">
      <formula>#N/A</formula>
    </cfRule>
  </conditionalFormatting>
  <pageMargins left="0.78749999999999998" right="0.78749999999999998" top="1.0249999999999999" bottom="1.0249999999999999" header="0.78749999999999998" footer="0.78749999999999998"/>
  <pageSetup orientation="landscape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zoomScale="110" zoomScaleNormal="110" workbookViewId="0">
      <selection activeCell="A23" sqref="A23"/>
    </sheetView>
  </sheetViews>
  <sheetFormatPr defaultColWidth="11.5703125" defaultRowHeight="12.75"/>
  <cols>
    <col min="1" max="1" width="78.140625" customWidth="1"/>
  </cols>
  <sheetData>
    <row r="1" spans="1:1">
      <c r="A1" t="s">
        <v>212</v>
      </c>
    </row>
    <row r="2" spans="1:1">
      <c r="A2" t="s">
        <v>213</v>
      </c>
    </row>
    <row r="3" spans="1:1">
      <c r="A3" t="s">
        <v>214</v>
      </c>
    </row>
    <row r="4" spans="1:1">
      <c r="A4" t="s">
        <v>215</v>
      </c>
    </row>
    <row r="5" spans="1:1">
      <c r="A5" t="s">
        <v>216</v>
      </c>
    </row>
    <row r="6" spans="1:1">
      <c r="A6" t="s">
        <v>217</v>
      </c>
    </row>
    <row r="7" spans="1:1">
      <c r="A7" t="s">
        <v>218</v>
      </c>
    </row>
    <row r="8" spans="1:1">
      <c r="A8" t="s">
        <v>219</v>
      </c>
    </row>
    <row r="9" spans="1:1">
      <c r="A9" t="s">
        <v>220</v>
      </c>
    </row>
    <row r="10" spans="1:1">
      <c r="A10" t="s">
        <v>221</v>
      </c>
    </row>
    <row r="11" spans="1:1">
      <c r="A11" t="s">
        <v>222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41192CD1A6A741AA9019BE46435745" ma:contentTypeVersion="18" ma:contentTypeDescription="Crear nuevo documento." ma:contentTypeScope="" ma:versionID="4a360137f9527d83483838c31a29ec1e">
  <xsd:schema xmlns:xsd="http://www.w3.org/2001/XMLSchema" xmlns:xs="http://www.w3.org/2001/XMLSchema" xmlns:p="http://schemas.microsoft.com/office/2006/metadata/properties" xmlns:ns2="a3bbd578-b876-4708-917b-bd20793c38ed" xmlns:ns3="3a49ce6a-bf3c-400b-b477-793c1ea68d10" targetNamespace="http://schemas.microsoft.com/office/2006/metadata/properties" ma:root="true" ma:fieldsID="9a9e8c68c3bcded25f3d515b0077259a" ns2:_="" ns3:_="">
    <xsd:import namespace="a3bbd578-b876-4708-917b-bd20793c38ed"/>
    <xsd:import namespace="3a49ce6a-bf3c-400b-b477-793c1ea68d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bbd578-b876-4708-917b-bd20793c3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311f8ea3-0df2-4ae7-83f3-cbe2bcb3db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9ce6a-bf3c-400b-b477-793c1ea68d1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97ac99e-f189-455f-b055-d5401da741cf}" ma:internalName="TaxCatchAll" ma:showField="CatchAllData" ma:web="3a49ce6a-bf3c-400b-b477-793c1ea68d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F41612-0FBD-46FD-83D0-7984AD410A06}"/>
</file>

<file path=customXml/itemProps2.xml><?xml version="1.0" encoding="utf-8"?>
<ds:datastoreItem xmlns:ds="http://schemas.openxmlformats.org/officeDocument/2006/customXml" ds:itemID="{1295001B-BCBF-469A-8F3E-B3A22F50F7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Manuel Morales Sanchez</dc:creator>
  <cp:keywords/>
  <dc:description/>
  <cp:lastModifiedBy>Monica Lorena Cardona Henao</cp:lastModifiedBy>
  <cp:revision>17</cp:revision>
  <dcterms:created xsi:type="dcterms:W3CDTF">2021-06-16T22:13:20Z</dcterms:created>
  <dcterms:modified xsi:type="dcterms:W3CDTF">2024-06-17T15:40:13Z</dcterms:modified>
  <cp:category/>
  <cp:contentStatus/>
</cp:coreProperties>
</file>