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C:\Users\mkrodriguez\Downloads\"/>
    </mc:Choice>
  </mc:AlternateContent>
  <xr:revisionPtr revIDLastSave="0" documentId="13_ncr:1_{0D57AB8D-518B-4CA2-925A-B24718AF93C1}"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<sst xmlns="http://schemas.openxmlformats.org/spreadsheetml/2006/main" count="194" uniqueCount="153">
  <si>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</si>
  <si>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</si>
  <si>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</si>
  <si>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</si>
  <si>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</si>
  <si>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</si>
  <si>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</si>
  <si>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</si>
  <si>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</si>
  <si>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</si>
  <si>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</si>
  <si>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</si>
  <si>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</si>
  <si>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</si>
  <si>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</si>
  <si>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</si>
  <si>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</si>
  <si>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</si>
  <si>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</si>
  <si>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</si>
  <si>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</si>
  <si>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</si>
  <si>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</si>
  <si>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</si>
  <si>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</si>
  <si>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</si>
  <si>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</si>
  <si>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</si>
  <si>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</si>
  <si>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</si>
  <si>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</si>
  <si>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</si>
  <si>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</si>
  <si>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</si>
  <si>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</si>
  <si>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</si>
  <si>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</si>
  <si>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</si>
  <si>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</si>
  <si>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</si>
  <si>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</si>
  <si>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</si>
  <si>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</si>
  <si>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</si>
  <si>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</si>
  <si>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</si>
  <si>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</si>
  <si>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</si>
  <si>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</si>
  <si>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</si>
  <si>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</si>
  <si>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</si>
  <si>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</si>
  <si>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</si>
  <si>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</si>
  <si>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</si>
  <si>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</si>
  <si>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</si>
  <si>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</si>
  <si>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</si>
  <si>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</si>
  <si>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</si>
  <si>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</si>
  <si>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</si>
  <si>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</si>
  <si>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</si>
  <si>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</si>
  <si>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</si>
  <si>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</si>
  <si>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</si>
  <si>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</si>
  <si>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</si>
  <si>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</si>
  <si>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</si>
  <si>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</si>
  <si>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</si>
  <si>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</si>
  <si>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</si>
  <si>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</si>
  <si>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</si>
  <si>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</si>
  <si>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</si>
  <si>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</si>
  <si>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</si>
  <si>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</si>
  <si>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</si>
  <si>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</si>
  <si>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</si>
  <si>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</si>
  <si>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</si>
  <si>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</si>
  <si>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</si>
  <si>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</si>
  <si>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</si>
  <si>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</si>
  <si>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</si>
  <si>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</si>
  <si>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</si>
  <si>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</si>
  <si>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</si>
  <si>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</si>
  <si>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</si>
  <si>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</si>
  <si>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</si>
  <si>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</si>
  <si>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</si>
  <si>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</si>
  <si>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</si>
  <si>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</si>
  <si>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</si>
  <si>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</si>
  <si>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</si>
  <si>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</si>
  <si>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</si>
  <si>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</si>
  <si>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</si>
  <si>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</si>
  <si>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</si>
  <si>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</si>
  <si>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</si>
  <si>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</si>
  <si>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</si>
  <si>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</si>
  <si>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</si>
  <si>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</si>
  <si>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</si>
  <si>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</si>
  <si>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</si>
  <si>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</si>
  <si>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</si>
  <si>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</si>
  <si>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</si>
  <si>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</si>
  <si>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</si>
  <si>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</si>
  <si>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</si>
  <si>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</si>
  <si>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</si>
  <si>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</si>
  <si>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</si>
  <si>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</si>
  <si>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</si>
  <si>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</si>
  <si>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</si>
  <si>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IVETTE DE JESUS PALENCIA BONETT. C.C: 42.4915.99</t>
  </si>
  <si>
    <t>41001310500120200035400</t>
  </si>
  <si>
    <t>001 LABORAL CIRCUITO NEIVA</t>
  </si>
  <si>
    <t>01/09/1994</t>
  </si>
  <si>
    <t>SEGÚN LOS HECHOS DE LA DEMANDA, LA SEÑORA IVETTE DE JESUS PALENCIA BONETT, IDENTIFICADA CON LA C.C: 42.4915.99, NACIÓ EL 05/12/1957. INICIÓ SU VIDA LABORAL DESDE MAYO DE 1975, REALIZANDO COTIZACIONES AL ISS, HOY COLPENSIONES. QUE EN AGOSTO DE 1994 AL SER ABORDADA POR UN ASESOR DE PROTECCIÓN S.A. LA DEMANDANTE RECIBIÓ ASESORÍA EN LA CUAL SE USÓ INFORMACIÓN ENGAÑOSA, LIMITÁNDOSE TAL SOLO A SEÑALAR QUE SE LE GARANTIZABA UNA EXCELENTE RENTABILIDAD CON RESPALDO DEL GOBIERNO NACIONAL, ADEMAS DE UNA PENSIÓN DE VEJEZ CON MAYOR PORCENTAJE DE RECONOCIMIENTO Y A LA EDAD QUE ELLA ELIGIERA. PARA EL MES DE JULIO DE 2008, AUN DESCONOCIENDO LAS CONSECUENCIAS DE HABERSE TRASLADADO DE RÉGIMEN, SUSCRIBIÓ AFILIACIÓN A SKANDIA S.A., ADMINISTRADORA A LA CUAL SE ENCUENTRA ACTUALMENTE AFILIADA. EL 18/06/2020 ELEVÓ PETICIÓN A COLPENSIONES SOLICITANDO LA NULIDAD Y/O INEFICACIA DE LA AFILIACIÓN, LA CUAL RESPONDIÓ NEGATIVAMENTE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</si>
  <si>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01/09/1994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</si>
  <si>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EXCEPCIONES PROPUESTAS EN LA DEMANDA:
1.	FALTA DE LEGITIMACIÓN EN LA CAUSA POR PASIVA DE ALLIANZ SEGUROS DE VIDA S.A. E INDEBIDA INTEGRACIÓN DE LA ASEGURADORA EN CALIDAD DE LITISCONSORTE NECESARIO
2.	AL NO PROSPERAR LA EXCEPCIÓN PREVIA FORMULADA POR LA AFP,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ESTE CONCEPTO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PRESCRIPCIÓN EXTRAORDINARIA DE LA ACCIÓN DERIVADA DEL SEGURO 
11.	COBRO DE LO NO DEBIDO.
12.	AFILIACIÓN LIBRE Y ESPONTÁNEA DE LA SEÑORA IVETTE DE JESUS PALENCIA BONETT AL RÉGIMEN DE AHORRO INDIVIDIAL CON SOLIDARIDAD 
13.	ERROR DE DERECHO NO VICIA EL CONSENTIMIENTO
14.	PROHIBICIÓN DEL TRASLADO DEL RÉGIMEN DE AHORRO INDIVIDUAL CON SOLIDARIDAD AL RÉGIMEN DE PRIMA MEDIA CON PRESTACIÓN DEFINIDA
15.	EL TRASLADO ENTRE ADMINISTRADORAS DEL RAIS DENOTA LA VOLUNTAD DEL AFILIADO DE PERMANECER EN EL RÉGIMEN DE AHORRO INDIVIDUAL CON SOLIDARIDAD Y CONSIGO, SE CONFIGURA UN ACTO DE RELACIONAMIENTO QUE PRESUPONE EL CONOCIMIENTO DEL FUNCIONAMIENTO DE DICHO RÉGIMEN.
16.	INEXISTENCIA DE LA OBLIGACIÓN DE DEVOLVER EL SEGURO PREVISIONAL CUANDO SE DECLARA LA NULIDAD Y/O INEFICACIA DE LA AFILIACIÓN POR FALTA DE CAUSA Y PORQUE AFECTA DERECHOS DE TERCEROS DE BUENA FE
17.	PRESCRIPCION
18.	BUENA FE
19.	GENÉRICA O INNOMINADA</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</si>
  <si>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</si>
  <si>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AJR2906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</si>
</sst>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2" xfId="0" applyNumberFormat="1"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15" sqref="B15:C1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145</v>
      </c>
      <c r="C2" s="52"/>
    </row>
    <row r="3" spans="1:3" x14ac:dyDescent="0.25">
      <c r="A3" s="5" t="s">
        <v>0</v>
      </c>
      <c r="B3" s="53" t="s">
        <v>146</v>
      </c>
      <c r="C3" s="54"/>
    </row>
    <row r="4" spans="1:3" x14ac:dyDescent="0.25">
      <c r="A4" s="5" t="s">
        <v>109</v>
      </c>
      <c r="B4" s="53" t="s">
        <v>137</v>
      </c>
      <c r="C4" s="54"/>
    </row>
    <row r="5" spans="1:3" ht="14.45" customHeight="1" x14ac:dyDescent="0.25">
      <c r="A5" s="5" t="s">
        <v>1</v>
      </c>
      <c r="B5" s="47" t="s">
        <v>144</v>
      </c>
      <c r="C5" s="47"/>
    </row>
    <row r="6" spans="1:3" x14ac:dyDescent="0.25">
      <c r="A6" s="5" t="s">
        <v>110</v>
      </c>
      <c r="B6" s="38" t="s">
        <v>134</v>
      </c>
      <c r="C6" s="38"/>
    </row>
    <row r="7" spans="1:3" x14ac:dyDescent="0.25">
      <c r="A7" s="5" t="s">
        <v>2</v>
      </c>
      <c r="B7" s="38" t="s">
        <v>142</v>
      </c>
      <c r="C7" s="38"/>
    </row>
    <row r="8" spans="1:3" x14ac:dyDescent="0.25">
      <c r="A8" s="5" t="s">
        <v>3</v>
      </c>
      <c r="B8" s="46" t="s">
        <v>147</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9" t="s">
        <v>120</v>
      </c>
      <c r="B12" s="38" t="s">
        <v>148</v>
      </c>
      <c r="C12" s="38"/>
    </row>
    <row r="13" spans="1:3" ht="30" customHeight="1" x14ac:dyDescent="0.25">
      <c r="A13" s="39"/>
      <c r="B13" s="38"/>
      <c r="C13" s="38"/>
    </row>
    <row r="14" spans="1:3" ht="73.5" customHeight="1" x14ac:dyDescent="0.25">
      <c r="A14" s="39"/>
      <c r="B14" s="38"/>
      <c r="C14" s="38"/>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8" t="s">
        <v>139</v>
      </c>
      <c r="C24" s="38"/>
    </row>
    <row r="25" spans="1:3" x14ac:dyDescent="0.25">
      <c r="A25" s="5" t="s">
        <v>7</v>
      </c>
      <c r="B25" s="38" t="s">
        <v>140</v>
      </c>
      <c r="C25" s="38"/>
    </row>
    <row r="26" spans="1:3" x14ac:dyDescent="0.25">
      <c r="A26" s="5" t="s">
        <v>8</v>
      </c>
      <c r="B26" s="38" t="s">
        <v>141</v>
      </c>
      <c r="C26" s="38"/>
    </row>
    <row r="27" spans="1:3" x14ac:dyDescent="0.25">
      <c r="A27" s="5" t="s">
        <v>42</v>
      </c>
      <c r="B27" s="35">
        <v>45868</v>
      </c>
      <c r="C27" s="36"/>
    </row>
    <row r="28" spans="1:3" x14ac:dyDescent="0.25">
      <c r="A28" s="5" t="s">
        <v>9</v>
      </c>
      <c r="B28" s="35">
        <v>45868</v>
      </c>
      <c r="C28" s="36"/>
    </row>
    <row r="29" spans="1:3" x14ac:dyDescent="0.25">
      <c r="A29" s="5" t="s">
        <v>10</v>
      </c>
      <c r="B29" s="37">
        <v>45883</v>
      </c>
      <c r="C29" s="38"/>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8" t="str">
        <f>'GENERALES NOTA 322'!B2:C2</f>
        <v>41001310500120200035400</v>
      </c>
      <c r="C3" s="38"/>
    </row>
    <row r="4" spans="1:3" x14ac:dyDescent="0.25">
      <c r="A4" s="5" t="s">
        <v>0</v>
      </c>
      <c r="B4" s="38" t="str">
        <f>'GENERALES NOTA 322'!B3:C3</f>
        <v>001 LABORAL CIRCUITO NEIVA</v>
      </c>
      <c r="C4" s="38"/>
    </row>
    <row r="5" spans="1:3" x14ac:dyDescent="0.25">
      <c r="A5" s="5" t="s">
        <v>109</v>
      </c>
      <c r="B5" s="38" t="str">
        <f>'GENERALES NOTA 322'!B4:C4</f>
        <v>COLFONDOS Y OTRO</v>
      </c>
      <c r="C5" s="38"/>
    </row>
    <row r="6" spans="1:3" x14ac:dyDescent="0.25">
      <c r="A6" s="5" t="s">
        <v>1</v>
      </c>
      <c r="B6" s="38" t="str">
        <f>'GENERALES NOTA 322'!B5:C5</f>
        <v>IVETTE DE JESUS PALENCIA BONETT. C.C: 42.4915.99</v>
      </c>
      <c r="C6" s="38"/>
    </row>
    <row r="7" spans="1:3" x14ac:dyDescent="0.25">
      <c r="A7" s="5" t="s">
        <v>110</v>
      </c>
      <c r="B7" s="38" t="str">
        <f>'GENERALES NOTA 322'!B6:C6</f>
        <v>LLAMADA EN GARANTIA</v>
      </c>
      <c r="C7" s="38"/>
    </row>
    <row r="8" spans="1:3" x14ac:dyDescent="0.25">
      <c r="A8" s="13" t="s">
        <v>26</v>
      </c>
      <c r="B8" s="38"/>
      <c r="C8" s="38"/>
    </row>
    <row r="9" spans="1:3" x14ac:dyDescent="0.25">
      <c r="A9" s="13" t="s">
        <v>27</v>
      </c>
      <c r="B9" s="38"/>
      <c r="C9" s="38"/>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8"/>
      <c r="C13" s="38"/>
    </row>
    <row r="14" spans="1:3" x14ac:dyDescent="0.25">
      <c r="A14" s="13" t="s">
        <v>29</v>
      </c>
      <c r="B14" s="38"/>
      <c r="C14" s="38"/>
    </row>
    <row r="15" spans="1:3" x14ac:dyDescent="0.25">
      <c r="A15" s="13" t="s">
        <v>30</v>
      </c>
      <c r="B15" s="38"/>
      <c r="C15" s="38"/>
    </row>
    <row r="16" spans="1:3" x14ac:dyDescent="0.25">
      <c r="A16" s="63" t="s">
        <v>31</v>
      </c>
      <c r="B16" s="38"/>
      <c r="C16" s="38"/>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8"/>
      <c r="C21" s="38"/>
    </row>
    <row r="22" spans="1:3" x14ac:dyDescent="0.25">
      <c r="A22" s="13" t="s">
        <v>61</v>
      </c>
      <c r="B22" s="53"/>
      <c r="C22" s="54"/>
    </row>
    <row r="23" spans="1:3" x14ac:dyDescent="0.25">
      <c r="A23" s="13" t="s">
        <v>16</v>
      </c>
      <c r="B23" s="38"/>
      <c r="C23" s="38"/>
    </row>
    <row r="24" spans="1:3" x14ac:dyDescent="0.25">
      <c r="A24" s="13" t="s">
        <v>75</v>
      </c>
      <c r="B24" s="38"/>
      <c r="C24" s="38"/>
    </row>
    <row r="25" spans="1:3" x14ac:dyDescent="0.25">
      <c r="A25" s="13" t="s">
        <v>38</v>
      </c>
      <c r="B25" s="38"/>
      <c r="C25" s="38"/>
    </row>
    <row r="26" spans="1:3" x14ac:dyDescent="0.25">
      <c r="A26" s="12" t="s">
        <v>76</v>
      </c>
      <c r="B26" s="38"/>
      <c r="C26" s="38"/>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4" sqref="B4:C4"/>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
        <v>152</v>
      </c>
      <c r="C2" s="74"/>
    </row>
    <row r="3" spans="1:6" x14ac:dyDescent="0.25">
      <c r="A3" s="21" t="s">
        <v>11</v>
      </c>
      <c r="B3" s="75" t="str">
        <f>'GENERALES NOTA 322'!B2:C2</f>
        <v>41001310500120200035400</v>
      </c>
      <c r="C3" s="75"/>
    </row>
    <row r="4" spans="1:6" x14ac:dyDescent="0.25">
      <c r="A4" s="21" t="s">
        <v>0</v>
      </c>
      <c r="B4" s="75" t="str">
        <f>'GENERALES NOTA 322'!B3:C3</f>
        <v>001 LABORAL CIRCUITO NEIVA</v>
      </c>
      <c r="C4" s="75"/>
    </row>
    <row r="5" spans="1:6" x14ac:dyDescent="0.25">
      <c r="A5" s="21" t="s">
        <v>109</v>
      </c>
      <c r="B5" s="75" t="str">
        <f>'GENERALES NOTA 322'!B4:C4</f>
        <v>COLFONDOS Y OTRO</v>
      </c>
      <c r="C5" s="75"/>
    </row>
    <row r="6" spans="1:6" ht="14.45" customHeight="1" x14ac:dyDescent="0.25">
      <c r="A6" s="21" t="s">
        <v>1</v>
      </c>
      <c r="B6" s="75" t="str">
        <f>'GENERALES NOTA 322'!B5:C5</f>
        <v>IVETTE DE JESUS PALENCIA BONETT. C.C: 42.4915.99</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57</v>
      </c>
      <c r="C15" s="74"/>
    </row>
    <row r="16" spans="1:6" ht="15" customHeight="1" x14ac:dyDescent="0.25">
      <c r="A16" s="21" t="s">
        <v>45</v>
      </c>
      <c r="B16" s="71" t="s">
        <v>149</v>
      </c>
      <c r="C16" s="72"/>
    </row>
    <row r="17" spans="1:3" ht="28.5" customHeight="1" x14ac:dyDescent="0.25">
      <c r="A17" s="14" t="s">
        <v>52</v>
      </c>
      <c r="B17" s="81">
        <f>((C19+C20+C22+C23)-C26)*C25*C27</f>
        <v>0</v>
      </c>
      <c r="C17" s="81"/>
    </row>
    <row r="18" spans="1:3" x14ac:dyDescent="0.25">
      <c r="A18" s="23" t="s">
        <v>53</v>
      </c>
      <c r="B18" s="79" t="s">
        <v>48</v>
      </c>
      <c r="C18" s="80"/>
    </row>
    <row r="19" spans="1:3" x14ac:dyDescent="0.25">
      <c r="A19" s="87"/>
      <c r="B19" s="22" t="s">
        <v>49</v>
      </c>
      <c r="C19" s="19">
        <v>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0</v>
      </c>
    </row>
    <row r="26" spans="1:3" x14ac:dyDescent="0.25">
      <c r="A26" s="27"/>
      <c r="B26" s="22" t="s">
        <v>116</v>
      </c>
      <c r="C26" s="28">
        <v>0</v>
      </c>
    </row>
    <row r="27" spans="1:3" x14ac:dyDescent="0.25">
      <c r="A27" s="27"/>
      <c r="B27" s="22" t="s">
        <v>136</v>
      </c>
      <c r="C27" s="26">
        <v>0</v>
      </c>
    </row>
    <row r="28" spans="1:3" x14ac:dyDescent="0.25">
      <c r="A28" s="18" t="s">
        <v>107</v>
      </c>
      <c r="B28" s="81">
        <f>IFERROR(B17*(VLOOKUP(B15,Hoja2!$G$1:$H$6,2,0)),16666)</f>
        <v>16666</v>
      </c>
      <c r="C28" s="81"/>
    </row>
    <row r="29" spans="1:3" ht="30" x14ac:dyDescent="0.25">
      <c r="A29" s="21" t="s">
        <v>54</v>
      </c>
      <c r="B29" s="82" t="s">
        <v>151</v>
      </c>
      <c r="C29" s="83"/>
    </row>
    <row r="30" spans="1:3" ht="30" x14ac:dyDescent="0.25">
      <c r="A30" s="21" t="s">
        <v>55</v>
      </c>
      <c r="B30" s="84" t="s">
        <v>150</v>
      </c>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8" t="str">
        <f>'GENERALES NOTA 322'!B2:C2</f>
        <v>41001310500120200035400</v>
      </c>
      <c r="C3" s="38"/>
    </row>
    <row r="4" spans="1:3" x14ac:dyDescent="0.25">
      <c r="A4" s="5" t="s">
        <v>0</v>
      </c>
      <c r="B4" s="38" t="str">
        <f>'GENERALES NOTA 322'!B3:C3</f>
        <v>001 LABORAL CIRCUITO NEIVA</v>
      </c>
      <c r="C4" s="38"/>
    </row>
    <row r="5" spans="1:3" ht="29.1" customHeight="1" x14ac:dyDescent="0.25">
      <c r="A5" s="5" t="s">
        <v>109</v>
      </c>
      <c r="B5" s="38" t="str">
        <f>'GENERALES NOTA 322'!B4:C4</f>
        <v>COLFONDOS Y OTRO</v>
      </c>
      <c r="C5" s="38"/>
    </row>
    <row r="6" spans="1:3" x14ac:dyDescent="0.25">
      <c r="A6" s="5" t="s">
        <v>1</v>
      </c>
      <c r="B6" s="38" t="str">
        <f>'GENERALES NOTA 322'!B5:C5</f>
        <v>IVETTE DE JESUS PALENCIA BONETT. C.C: 42.4915.99</v>
      </c>
      <c r="C6" s="38"/>
    </row>
    <row r="7" spans="1:3" ht="43.5" customHeight="1" x14ac:dyDescent="0.25">
      <c r="A7" s="5" t="s">
        <v>110</v>
      </c>
      <c r="B7" s="38" t="str">
        <f>'GENERALES NOTA 322'!B6:C6</f>
        <v>LLAMADA EN GARANTIA</v>
      </c>
      <c r="C7" s="38"/>
    </row>
    <row r="8" spans="1:3" x14ac:dyDescent="0.25">
      <c r="A8" s="5" t="s">
        <v>121</v>
      </c>
      <c r="B8" s="38"/>
      <c r="C8" s="38"/>
    </row>
    <row r="9" spans="1:3" x14ac:dyDescent="0.25">
      <c r="A9" s="15" t="s">
        <v>53</v>
      </c>
      <c r="B9" s="89"/>
      <c r="C9" s="89"/>
    </row>
    <row r="10" spans="1:3" x14ac:dyDescent="0.25">
      <c r="A10" s="15" t="s">
        <v>122</v>
      </c>
      <c r="B10" s="38"/>
      <c r="C10" s="38"/>
    </row>
    <row r="11" spans="1:3" ht="30" x14ac:dyDescent="0.25">
      <c r="A11" s="15" t="s">
        <v>123</v>
      </c>
      <c r="B11" s="90"/>
      <c r="C11" s="56"/>
    </row>
    <row r="12" spans="1:3" ht="60" x14ac:dyDescent="0.25">
      <c r="A12" s="5" t="s">
        <v>65</v>
      </c>
      <c r="B12" s="38"/>
      <c r="C12" s="38"/>
    </row>
    <row r="13" spans="1:3" ht="60" x14ac:dyDescent="0.25">
      <c r="A13" s="5" t="s">
        <v>66</v>
      </c>
      <c r="B13" s="38"/>
      <c r="C13" s="38"/>
    </row>
    <row r="14" spans="1:3" x14ac:dyDescent="0.25">
      <c r="A14" s="5" t="s">
        <v>67</v>
      </c>
      <c r="B14" s="11"/>
      <c r="C14" s="11"/>
    </row>
    <row r="15" spans="1:3" x14ac:dyDescent="0.25">
      <c r="A15" s="15" t="s">
        <v>124</v>
      </c>
      <c r="B15" s="38"/>
      <c r="C15" s="38"/>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Informes GHA</cp:lastModifiedBy>
  <dcterms:created xsi:type="dcterms:W3CDTF">2020-12-07T14:41:17Z</dcterms:created>
  <dcterms:modified xsi:type="dcterms:W3CDTF">2025-08-20T02:46:43Z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