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vorozco\Downloads\"/>
    </mc:Choice>
  </mc:AlternateContent>
  <xr:revisionPtr revIDLastSave="0" documentId="13_ncr:1_{19E71047-0AED-4BA0-889B-271DF70F538A}" xr6:coauthVersionLast="47" xr6:coauthVersionMax="47" xr10:uidLastSave="{00000000-0000-0000-0000-000000000000}"/>
  <bookViews>
    <workbookView xWindow="-120" yWindow="-120" windowWidth="24240" windowHeight="13020" activeTab="2" xr2:uid="{00000000-000D-0000-FFFF-FFFF00000000}"/>
  </bookViews>
  <sheets>
    <sheet name="CARTERA" sheetId="1" r:id="rId1"/>
    <sheet name="Hoja1" sheetId="6" state="hidden" r:id="rId2"/>
    <sheet name="RESUMEN" sheetId="7" r:id="rId3"/>
  </sheets>
  <definedNames>
    <definedName name="_xlnm._FilterDatabase" localSheetId="0" hidden="1">CARTERA!$A$12:$L$43</definedName>
    <definedName name="ESTADOGENERAL">Hoja1!$A$1:$A$12</definedName>
  </definedNames>
  <calcPr calcId="181029"/>
</workbook>
</file>

<file path=xl/calcChain.xml><?xml version="1.0" encoding="utf-8"?>
<calcChain xmlns="http://schemas.openxmlformats.org/spreadsheetml/2006/main">
  <c r="I45" i="1" l="1"/>
  <c r="J45" i="1"/>
  <c r="L45" i="1" l="1"/>
  <c r="K45" i="1"/>
  <c r="H45" i="1"/>
  <c r="F9" i="1" l="1"/>
</calcChain>
</file>

<file path=xl/sharedStrings.xml><?xml version="1.0" encoding="utf-8"?>
<sst xmlns="http://schemas.openxmlformats.org/spreadsheetml/2006/main" count="101" uniqueCount="63">
  <si>
    <t>FECHA EGRESO</t>
  </si>
  <si>
    <t>RECLAMACION</t>
  </si>
  <si>
    <t>VALOR CANCELADO</t>
  </si>
  <si>
    <t>VALOR OBJECION</t>
  </si>
  <si>
    <t>VALOR OBJECION ACEPTADA</t>
  </si>
  <si>
    <t>OBSERVACION</t>
  </si>
  <si>
    <t>LA EQUIDAD SEGUROS</t>
  </si>
  <si>
    <t>AREA DE INDEMNIZACIONES – DIVISION  SOAT</t>
  </si>
  <si>
    <t>FACTURA</t>
  </si>
  <si>
    <t>N°</t>
  </si>
  <si>
    <t>ESTADO GENERAL</t>
  </si>
  <si>
    <t>ACEPTACION OBJECION</t>
  </si>
  <si>
    <t>SOLICITUD DE DOCUMENTOS</t>
  </si>
  <si>
    <t>SOLICITUD DE DOCUMENTOS (PRESCRITO ART. 1081 C.C.)</t>
  </si>
  <si>
    <t>PAGO TOTAL</t>
  </si>
  <si>
    <t>OBJECION PARCIAL RATIFICADA</t>
  </si>
  <si>
    <t>OBJECION PARCIAL RATIFICADA (PRESCRITO ART. 1081 C.C.)</t>
  </si>
  <si>
    <t>NO REGISTRA EN LA BASE DE DATOS SOAT</t>
  </si>
  <si>
    <t>NOMBRE ENTIDAD:</t>
  </si>
  <si>
    <t>CANTIDAD RECLAMACIONES:</t>
  </si>
  <si>
    <t>FECHA CORTE ANÁLISIS:</t>
  </si>
  <si>
    <t>VALOR SIN REGISTRO</t>
  </si>
  <si>
    <t>OBJECION PARCIAL</t>
  </si>
  <si>
    <t>OBJECION PARCIAL (PRESCRITO ART. 1081 C.C.)</t>
  </si>
  <si>
    <t>Total general</t>
  </si>
  <si>
    <t>CANTIDAD FACTS</t>
  </si>
  <si>
    <t xml:space="preserve"> VALOR CANCELADO</t>
  </si>
  <si>
    <t xml:space="preserve"> VALOR OBJECION</t>
  </si>
  <si>
    <t xml:space="preserve"> VALOR OBJECION ACEPTADA</t>
  </si>
  <si>
    <t xml:space="preserve"> VALOR SIN REGISTRO</t>
  </si>
  <si>
    <t>RECLAMACION EN ESTUDIO</t>
  </si>
  <si>
    <t>NIT ENTIDAD:</t>
  </si>
  <si>
    <t>TOTALES</t>
  </si>
  <si>
    <t>OBJECION TOTAL</t>
  </si>
  <si>
    <t>OBJECION TOTAL (PRESCRITO ART. 1081 C.C.)</t>
  </si>
  <si>
    <t>VALOR COBRADO ENTIDAD</t>
  </si>
  <si>
    <t xml:space="preserve">VALOR COBRADO ENTIDAD </t>
  </si>
  <si>
    <t>FECHA RECEPCION</t>
  </si>
  <si>
    <t>CLINICA DE FRACTURAS Y ORTOPEDIA LTDA</t>
  </si>
  <si>
    <t>14/08/2025</t>
  </si>
  <si>
    <t xml:space="preserve">de acuerdo a la respuesta recibida el 26/05/2025, en donde aportan oficio de no aceptaciÃ³n, se les informa que se sostiene objeciÃ³n parcial generada por concepto de 21712, 21715 no pertinente su realizaciÃ³n teniendo en cuenta hallazgos descritos que no justifican su toma asÃ­ mismo 39140 en su lugar se reconoce un 39132 segÃºn valoraciÃ³n solicitada de acuerdo con art.76 decreto 2423/96 ademas 21105, 21142, 19062, 19169, 19170, 19290, 19304, 19775, 19827, 19933, 19934, 19958, 19749, 39145, 38124 se liquida de acuerdo a tarifa soat </t>
  </si>
  <si>
    <t xml:space="preserve">de acuerdo a la respuesta recibida el 14/05/2025, en donde aportan oficio de no aceptaciÃ³n, se les informa que se sostiene objeciÃ³n parcial generada por concepto de tres 21602 cobro no justificado de acuerdo con uso en salas asÃ­ mismo 21101 no pertinente se lleva a cabo imagen intraquirurgica ademas 39137 de acuerdo con lo dispuesto en el art. 48 parÃ¡grafo 1 decreto 2423 de 1996 al igual 39139 de acuerdo con lo dispuesto en el art. 48 parÃ¡grafo 1 decreto 2423 de 1996 tambiÃ©n humidificador mascara de oxigeno mascara facial, vendas, mascara larÃ­ngea, no pertinentes hacen parte de los insumos de los procedimientos realizados. </t>
  </si>
  <si>
    <t xml:space="preserve">de acuerdo a la respuesta recibida el 14/05/2025, en donde manifiestan la no aceptaciÃ³n ,se les informa que se ratifica objeciÃ³n por 39137 de acuerdo con lo dispuesto en el art. 48 parÃ¡grafo 1 decreto 2423 de 1996, de la misma manera se sostiene objecion por electrodos, humidificador, mascara, agujas, jeringa, nelaton, tubo no pertinentes hacen parte de los insumos de los procedimientos realizados de manera ambulatoria, de la misma manera se sostiene objecion por cloruro, diclofenaco, tramadol, cefazolina no pertinentes hacen parte de los insumos de los procedimientos realizados de manera ambulatoria </t>
  </si>
  <si>
    <t xml:space="preserve">de acuerdo a la respuesta recibida el 14/05/2025, en donde manifiestan la no aceptaciÃ³n ,se les informa que se ratifica objeciÃ³n por dos 21102 fÃ©mur y pierna no pertinente su realizaciÃ³n teniendo en cuenta hallazgos descritos que no justifican su toma, de la misma manera se sostiene objecion por no se reconoce 21712 no pertinente su realizaciÃ³n teniendo en cuenta hallazgos descritos que no justifican su toma. </t>
  </si>
  <si>
    <t xml:space="preserve">de acuerdo a la respuesta recibida el 14/05/2025, en donde manifiestan la no aceptaciÃ³n ,se les informa que se ratifica objeciÃ³n por 21706 21712 21715 por no pertinente su realizaciÃ³n teniendo en cuenta hallazgos descritos </t>
  </si>
  <si>
    <t xml:space="preserve">de acuerdo a la respuesta recibida el 14/05/2025, en donde aportan oficio de no aceptaciÃ³n, se les informa que se sostiene objeciÃ³n parcial generada por concepto de 21712, 21715, 21717 no pertinente su realizaciÃ³n teniendo en cuenta hallazgos descritos que no justifican su toma asÃ­ mismo 39137 de acuerdo con lo dispuesto en el art. 48 parÃ¡grafo 1 decreto 2423 de 1996 ademas 39139 de acuerdo con lo dispuesto en el art. 48 parÃ¡grafo 1 decreto 2423 de 1996 al igual agujas hipodÃ©rmicas por no evidencia de su uso y no pertinentes ya que las jeringas incluyen aguja tambiÃ©n 1 cloruro de sodio 500ml incluido en derechos de sala de curaciones, articulo 54 parÃ¡grafo 1 </t>
  </si>
  <si>
    <t xml:space="preserve">de acuerdo a la respuesta recibida el 13/05/2025, en donde aportan oficio de no aceptaciÃ³n, se les informa que se sostiene objeciÃ³n parcial generada por concepto de 39137, 39139 de acuerdo con lo dispuesto en el art. 48 parÃ¡grafo 1 decreto 2423 de 1996 asÃ­ mismo tres 21602 cobro no justificado de acuerdo con uso en salas. </t>
  </si>
  <si>
    <t xml:space="preserve">de acuerdo a la respuesta recibida el 21/04/2025, en donde manifiestan la no aceptaciÃ³n, se les informa que se ratifica objeciÃ³n generada por 21102 no pertinente ni justificado de acuerdo con el diagnostico y cuadro clinico descrito, 39140 no pertinente se trata de primer valoracion por especializada tratante y no de interconsulta entre especialidades se homologa a 39132 de acuerdo a decreto 2423 de 1996 articulo 76 </t>
  </si>
  <si>
    <t xml:space="preserve">de acuerdo a la respuesta recibida el 21/04/2025, en donde manifiestan la no aceptaciÃ³n, se les informa que se ratifica objeciÃ³n generada por 39139/ 39137 no pertinente paciente quirurgico </t>
  </si>
  <si>
    <t xml:space="preserve">de acuerdo a la respuesta recibida el 21/04/2025, en donde aportan oficio de no aceptaciÃ³n, se les informa que se sostiene objeciÃ³n parcial generada por concepto de 39137, 39139 de acuerdo con lo dispuesto en el art. 48 parÃ¡grafo 1 decreto 2423 de 1996 asÃ­ mismo humidificador mascara de oxigeno mascara larÃ­ngea mascara facial no pertinentes hacen parte de los insumos de los procedimientos realizados. </t>
  </si>
  <si>
    <t>de acuerdo a la respuesta recibida el 14/04/2025, en donde manifiestan la no aceptaciÃ³n, se les informa que se ratifica objeciÃ³n generada por vendas incluidas en materiales quirurgicos, 39139/ 39137 de acuerdo con lo dispuesto en el articulo 48 paragrafo 1 decret 2423 de 1996</t>
  </si>
  <si>
    <t xml:space="preserve">de acuerdo a la respuesta recibida el 07/04/2025, en donde aportan oficio de no aceptaciÃ³n, se les informa que se sostiene objeciÃ³n parcial generada por concepto de 39143 no pÃ©rtinente se homologa a cod 39132 segun lo reportado en la hc asi mismo 21715, 21717, 21712, dos 21102 no pertinente su realizaciÃ³n teniendo en cuenta hallazgos descritos que no justifican su toma ademas un 21701 no pertinente su realizaciÃ³n teniendo en cuenta hallazgos clÃ­nicos y sin dÃ©ficit ni alteraciÃ³n neurolÃ³gica que soporten su realizaciÃ³n. </t>
  </si>
  <si>
    <t xml:space="preserve">de acuerdo a la respuesta recibida el 07/04/2025 en donde manifiestan la no aceptaciÃ³n ,se les informa que se ratifica objeciÃ³n parcial por cuatro 21102 fÃ©mur y pierna bilateral no pertinente su realizaciÃ³n teniendo en cuenta hallazgos descritos que no justifican su toma, de la misma manera se sostiene objecion por 21105 no pertinente su realizaciÃ³n teniendo en cuenta hallazgos descritos que no justifican su toma, de la misma forma 21715 no pertinente su realizaciÃ³n teniendo en cuenta hallazgos descritos que no justifican su toma, al igual no se reconoce no pertinente se homologa a cod 39132 srgun lo reportado en la historia clinica de la misma manera se sostiene objecion por consulta ambulatoria medicina especializada no se reconoce no pertinente se homologa a cod 39132 srgun lo reportado en la historia clinica </t>
  </si>
  <si>
    <t xml:space="preserve">de acuerdo a la respuesta recibida el 07/04/2025, en donde aportan oficio de no aceptaciÃ³n, se les informa que se sostiene objeciÃ³n parcial generada por concepto de un 21102 pierna no pertinente su realizaciÃ³n teniendo en cuenta hallazgos clÃ­nicos descritos que no justifican su toma asi mismo un 21701 no pertinente su realizaciÃ³n teniendo en cuenta hallazgos clÃ­nicos y sin dÃ©ficit ni alteraciÃ³n neurolÃ³gica que soporten su realizaciÃ³n ademas un 21706, un 21717 no pertinente su realizaciÃ³n teniendo en cuenta hallazgos clÃ­nicos descritos que no justifican su toma al igual 39140 en su lugar se reconoce un 39132 segÃºn valoraciÃ³n solicitada de acuerdo con art.76 decreto 2423/96. </t>
  </si>
  <si>
    <t xml:space="preserve">de acuerdo a la respuesta recibida el 07/04/2025, en donde manifiestan la no aceptaciÃ³n, se les informa que se ratifica objeciÃ³n generada por 21101/ 21102/ 19290/ 19749 no pertinente ni justificado de acuerdo con el diagnostico y cuadro clinico descrito, 19827/, 199558/, 39143/, 39145/ 38124 se liquida valor tarifario soat vigente, 39140 no pertinente se trata de primer valoracion por especializada tratante y no de interconsulta entre especialidades se homologa a 39132 de acuerdo a decreto 2423 de 1996 articulo 76, agujas por no evidencia de uso y no pertinente ya que las jeringas incluyen aguja </t>
  </si>
  <si>
    <t xml:space="preserve">de acuerdo a la respuesta recibida el 07/04/2025, en donde aportan oficio de no aceptaciÃ³n, se les informa que se sostiene objeciÃ³n parcial generada por concepto de 39137, 39139 de acuerdo con lo dispuesto en el art. 48 parÃ¡grafo 1 decreto 2423 de 1996 asÃ­ mismo 39103, 39207, 39302, 15183 se reconoce de acuerdo a tarifa soat vigente </t>
  </si>
  <si>
    <t xml:space="preserve">de acuerdo a la respuesta recibida el 07/04/2025, en donde manifiestan la no aceptaciÃ³n ,se les informa que se ratifica objeciÃ³n parcial por un 21102 pierna no pertinente su realizaciÃ³n teniendo en cuenta hallazgos clÃ­nicos descritos que no justifican su toma, de la misma manera se sostiene objecion por un 21712 no pertinente su realizaciÃ³n teniendo en cuenta hallazgos descritos que no justifican su toma, al igual se sostiene objecion 39140 en su lugar se reconoce un 39132 segÃºn valoraciÃ³n solicitada de acuerdo con art.76 decreto 2423/96, finalmente cloruro de sodio 500ml por no evidencia de su uso y/o administraciÃ³n.$4892. </t>
  </si>
  <si>
    <t xml:space="preserve">de acuerdo a la respuesta recibida el 31/03/2025, en donde manifiestan la no aceptaciÃ³n ,se les informa que se ratifica objeciÃ³n parcial por dos 21102 femur y pierna por no pertinente su realizaciÃ³n teniendo en cuenta hallazgos clinicos descritos que no justifican su toma </t>
  </si>
  <si>
    <t>de acuerdo a la respuesta recibida el 31/03/2025, en donde aportan oficio de no aceptaciÃ³n, se les informa que se sostiene objeciÃ³n parcial generada por concepto de 39143 no pertinente se homologa a cod 39132 segÃºn lo reportado en historia clinica</t>
  </si>
  <si>
    <t xml:space="preserve">de acuerdo a la respuesta recibida el 31/03/2025, en donde aportan oficio de no aceptaciÃ³n, se les informa que se sostiene objeciÃ³n parcial generada por concepto de 21717 no pertinente su realizaciÃ³n teniendo en cuenta hallazgos descritos que no justifican su toma asÃ­ mismo un 21701 no pertinente su realizaciÃ³n teniendo en cuenta hallazgos clÃ­nicos y sin dÃ©ficit ni alteraciÃ³n neurolÃ³gica que soporten su realizaciÃ³n. </t>
  </si>
  <si>
    <t xml:space="preserve">de acuerdo a la respuesta recibida el 31/03/2025, en donde aportan oficio de no aceptaciÃ³n, se les informa que se sostiene objeciÃ³n parcial generada por concepto de 39137, 39139 de acuerdo con lo dispuesto en el art. 48 parÃ¡grafo 1 decreto 2423 de 1996 </t>
  </si>
  <si>
    <t>SE OBJETA POR NO CUBIERTO SOAT DE ACUERDO CON AUDITORIA INTERNA REALIZADA AL PROPIETARIO SEÃ‘OR KEVIN SANTIAGO TRUJILLO DONDE CONFIRMA QUE SU MOTO DE PLACA BMY12F NO HA ESTADO INVOLUCRADA EN NINGUN ACCIDENTE DE TRANSITO EN EL 2024 Y NO CONOCE AL LESIONADO.</t>
  </si>
  <si>
    <t xml:space="preserve">APORTAR IMÃGENES DIAGNÃ“STICAS RESONANCIA DIAGNÃ“STICA PREQUIRÃšRGICA PARA VALIDAR PERTINENCIA Y COBRO DE CONCEPTOS FACTURADOS.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</si>
</sst>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quot;$&quot;\ #,##0;[Red]&quot;$&quot;\ #,##0"/>
    <numFmt numFmtId="166" formatCode="&quot;$&quot;\ #,##0"/>
  </numFmts>
  <fonts count="13" x14ac:knownFonts="1">
    <font>
      <sz val="11"/>
      <color theme="1"/>
      <name val="Calibri"/>
      <family val="2"/>
      <scheme val="minor"/>
    </font>
    <font>
      <sz val="10"/>
      <color theme="1"/>
      <name val="Calibri"/>
      <family val="2"/>
      <scheme val="minor"/>
    </font>
    <font>
      <b/>
      <sz val="12"/>
      <color indexed="8"/>
      <name val="Arial"/>
      <family val="2"/>
    </font>
    <font>
      <sz val="7"/>
      <color indexed="8"/>
      <name val="Arial"/>
      <family val="2"/>
    </font>
    <font>
      <b/>
      <sz val="7"/>
      <name val="Arial"/>
      <family val="2"/>
    </font>
    <font>
      <sz val="7"/>
      <color theme="1"/>
      <name val="Arial"/>
      <family val="2"/>
    </font>
    <font>
      <b/>
      <sz val="10"/>
      <color indexed="8"/>
      <name val="Calibri"/>
      <family val="2"/>
      <scheme val="minor"/>
    </font>
    <font>
      <sz val="12"/>
      <color theme="1"/>
      <name val="Calibri"/>
      <family val="2"/>
      <scheme val="minor"/>
    </font>
    <font>
      <b/>
      <sz val="12"/>
      <name val="Calibri"/>
      <family val="2"/>
      <scheme val="minor"/>
    </font>
    <font>
      <b/>
      <sz val="12"/>
      <name val="Arial"/>
      <family val="2"/>
    </font>
    <font>
      <b/>
      <sz val="12"/>
      <color theme="1"/>
      <name val="Calibri"/>
      <family val="2"/>
      <scheme val="minor"/>
    </font>
    <font>
      <b/>
      <sz val="11"/>
      <color theme="1"/>
      <name val="Calibri"/>
      <family val="2"/>
      <scheme val="minor"/>
    </font>
    <font>
      <b/>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39997558519241921"/>
        <bgColor indexed="3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3" fillId="0" borderId="0" xfId="0" applyFont="1"/>
    <xf numFmtId="0" fontId="5" fillId="0" borderId="0" xfId="0" applyFont="1" applyAlignment="1">
      <alignment vertical="center"/>
    </xf>
    <xf numFmtId="0" fontId="5" fillId="0" borderId="0" xfId="0" applyFont="1"/>
    <xf numFmtId="0" fontId="5" fillId="0" borderId="0" xfId="0" applyFont="1" applyAlignment="1">
      <alignment horizontal="center"/>
    </xf>
    <xf numFmtId="0" fontId="5" fillId="0" borderId="0" xfId="0" applyFont="1" applyAlignment="1">
      <alignment horizontal="justify"/>
    </xf>
    <xf numFmtId="165" fontId="5" fillId="0" borderId="0" xfId="0" applyNumberFormat="1"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9" fontId="4" fillId="0" borderId="0" xfId="0" applyNumberFormat="1" applyFont="1" applyAlignment="1">
      <alignment horizontal="center"/>
    </xf>
    <xf numFmtId="164" fontId="4" fillId="0" borderId="0" xfId="0" applyNumberFormat="1" applyFont="1" applyAlignment="1">
      <alignment horizontal="center"/>
    </xf>
    <xf numFmtId="0" fontId="2" fillId="0" borderId="0" xfId="0" applyFont="1" applyAlignment="1">
      <alignment vertical="center"/>
    </xf>
    <xf numFmtId="164" fontId="2" fillId="0" borderId="0" xfId="0" applyNumberFormat="1" applyFont="1" applyAlignment="1">
      <alignment vertical="center"/>
    </xf>
    <xf numFmtId="49" fontId="4" fillId="0" borderId="0" xfId="0" applyNumberFormat="1" applyFont="1"/>
    <xf numFmtId="0" fontId="1" fillId="2" borderId="1" xfId="0" applyFont="1" applyFill="1" applyBorder="1" applyAlignment="1">
      <alignment horizontal="center" vertical="center"/>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horizontal="center" vertical="center"/>
    </xf>
    <xf numFmtId="0" fontId="0" fillId="0" borderId="1" xfId="0" applyBorder="1" applyAlignment="1">
      <alignment horizontal="left"/>
    </xf>
    <xf numFmtId="166" fontId="0" fillId="0" borderId="1" xfId="0" applyNumberFormat="1" applyBorder="1"/>
    <xf numFmtId="0" fontId="0" fillId="0" borderId="1" xfId="0" applyBorder="1" applyAlignment="1">
      <alignment horizontal="center"/>
    </xf>
    <xf numFmtId="49" fontId="7" fillId="0" borderId="0" xfId="0" applyNumberFormat="1" applyFont="1" applyAlignment="1">
      <alignment horizontal="left" vertical="center"/>
    </xf>
    <xf numFmtId="0" fontId="7" fillId="0" borderId="0" xfId="0" applyFont="1" applyAlignment="1">
      <alignment horizontal="left" vertical="center"/>
    </xf>
    <xf numFmtId="49" fontId="8" fillId="0" borderId="0" xfId="0" applyNumberFormat="1" applyFont="1" applyAlignment="1">
      <alignment horizontal="left" vertical="center"/>
    </xf>
    <xf numFmtId="49" fontId="9" fillId="0" borderId="0" xfId="0" applyNumberFormat="1" applyFont="1" applyAlignment="1">
      <alignment horizontal="center"/>
    </xf>
    <xf numFmtId="0" fontId="8" fillId="0" borderId="0" xfId="0" applyFont="1" applyAlignment="1">
      <alignment horizontal="left" vertical="center"/>
    </xf>
    <xf numFmtId="1"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49" fontId="10" fillId="0" borderId="0" xfId="0" applyNumberFormat="1" applyFont="1" applyAlignment="1">
      <alignment horizontal="left" vertical="center"/>
    </xf>
    <xf numFmtId="1" fontId="10" fillId="0" borderId="0" xfId="0" applyNumberFormat="1" applyFont="1" applyAlignment="1">
      <alignment horizontal="left" vertical="center"/>
    </xf>
    <xf numFmtId="49" fontId="12" fillId="4" borderId="1" xfId="0" applyNumberFormat="1" applyFont="1" applyFill="1" applyBorder="1" applyAlignment="1">
      <alignment horizontal="center" vertical="center" wrapText="1"/>
    </xf>
    <xf numFmtId="165"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left"/>
    </xf>
    <xf numFmtId="0" fontId="11" fillId="3" borderId="1" xfId="0" applyFont="1" applyFill="1" applyBorder="1" applyAlignment="1">
      <alignment horizontal="center"/>
    </xf>
    <xf numFmtId="166" fontId="11" fillId="3" borderId="1" xfId="0" applyNumberFormat="1" applyFont="1" applyFill="1" applyBorder="1"/>
    <xf numFmtId="49" fontId="8" fillId="0" borderId="0" xfId="0" applyNumberFormat="1" applyFont="1" applyAlignment="1">
      <alignment horizontal="left"/>
    </xf>
    <xf numFmtId="49" fontId="4" fillId="0" borderId="0" xfId="0" applyNumberFormat="1" applyFont="1" applyAlignment="1">
      <alignment horizontal="center"/>
    </xf>
    <xf numFmtId="164" fontId="4" fillId="0" borderId="0" xfId="0" applyNumberFormat="1" applyFont="1" applyAlignment="1">
      <alignment horizontal="center"/>
    </xf>
    <xf numFmtId="0" fontId="2" fillId="0" borderId="0" xfId="0" applyFont="1" applyAlignment="1">
      <alignment horizontal="center" vertical="center"/>
    </xf>
    <xf numFmtId="49" fontId="8" fillId="0" borderId="0" xfId="0" applyNumberFormat="1"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677732</xdr:colOff>
      <xdr:row>4</xdr:row>
      <xdr:rowOff>38100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575"/>
          <a:ext cx="1809750" cy="8096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showGridLines="0" zoomScale="85" zoomScaleNormal="85" workbookViewId="0">
      <pane ySplit="12" topLeftCell="A37" activePane="bottomLeft" state="frozen"/>
      <selection pane="bottomLeft" activeCell="G19" sqref="G19"/>
    </sheetView>
  </sheetViews>
  <sheetFormatPr baseColWidth="10" defaultColWidth="11.42578125" defaultRowHeight="9" x14ac:dyDescent="0.15"/>
  <cols>
    <col min="1" max="1" width="5.42578125" style="4" customWidth="1"/>
    <col min="2" max="2" width="11.7109375" style="4" customWidth="1"/>
    <col min="3" max="3" width="13.7109375" style="4" customWidth="1"/>
    <col min="4" max="5" width="11.42578125" style="6"/>
    <col min="6" max="6" width="49.42578125" style="4" customWidth="1"/>
    <col min="7" max="7" width="44.7109375" style="5" customWidth="1"/>
    <col min="8" max="12" width="12.7109375" style="6" customWidth="1"/>
    <col min="13" max="16384" width="11.42578125" style="3"/>
  </cols>
  <sheetData>
    <row r="1" spans="1:12" s="1" customFormat="1" ht="15.75" x14ac:dyDescent="0.15">
      <c r="A1" s="43"/>
      <c r="B1" s="43"/>
      <c r="C1" s="43"/>
      <c r="D1" s="11"/>
      <c r="E1" s="11"/>
      <c r="F1" s="7"/>
      <c r="G1" s="43" t="s">
        <v>6</v>
      </c>
      <c r="H1" s="43"/>
      <c r="I1" s="43"/>
      <c r="J1" s="11"/>
      <c r="K1" s="11"/>
      <c r="L1" s="11"/>
    </row>
    <row r="2" spans="1:12" s="1" customFormat="1" ht="15.75" x14ac:dyDescent="0.15">
      <c r="A2" s="43"/>
      <c r="B2" s="43"/>
      <c r="C2" s="43"/>
      <c r="D2" s="11"/>
      <c r="E2" s="11"/>
      <c r="F2" s="7"/>
      <c r="G2" s="43" t="s">
        <v>7</v>
      </c>
      <c r="H2" s="43"/>
      <c r="I2" s="43"/>
      <c r="J2" s="11"/>
      <c r="K2" s="11"/>
      <c r="L2" s="11"/>
    </row>
    <row r="3" spans="1:12" s="1" customFormat="1" ht="15.75" x14ac:dyDescent="0.15">
      <c r="A3" s="43"/>
      <c r="B3" s="43"/>
      <c r="C3" s="43"/>
      <c r="D3" s="11"/>
      <c r="E3" s="11"/>
      <c r="F3" s="12"/>
      <c r="G3" s="11"/>
      <c r="H3" s="11"/>
      <c r="I3" s="11"/>
      <c r="J3" s="11"/>
      <c r="K3" s="11"/>
      <c r="L3" s="11"/>
    </row>
    <row r="4" spans="1:12" s="1" customFormat="1" ht="15.75" x14ac:dyDescent="0.15">
      <c r="A4" s="43"/>
      <c r="B4" s="43"/>
      <c r="C4" s="43"/>
      <c r="D4" s="7"/>
      <c r="E4" s="7"/>
      <c r="F4" s="8"/>
      <c r="G4" s="7"/>
      <c r="H4" s="7"/>
      <c r="I4" s="7"/>
      <c r="J4" s="7"/>
      <c r="K4" s="7"/>
      <c r="L4" s="7"/>
    </row>
    <row r="5" spans="1:12" s="1" customFormat="1" x14ac:dyDescent="0.15">
      <c r="A5" s="41"/>
      <c r="B5" s="41"/>
      <c r="C5" s="41"/>
      <c r="D5" s="41"/>
      <c r="E5" s="41"/>
      <c r="F5" s="42"/>
      <c r="G5" s="41"/>
      <c r="H5" s="41"/>
      <c r="I5" s="41"/>
      <c r="J5" s="41"/>
      <c r="K5" s="41"/>
      <c r="L5" s="41"/>
    </row>
    <row r="6" spans="1:12" s="1" customFormat="1" x14ac:dyDescent="0.15">
      <c r="A6" s="9"/>
      <c r="B6" s="9"/>
      <c r="C6" s="9"/>
      <c r="D6" s="9"/>
      <c r="E6" s="9"/>
      <c r="F6" s="10"/>
      <c r="G6" s="9"/>
      <c r="H6" s="9"/>
      <c r="I6" s="9"/>
      <c r="J6" s="9"/>
      <c r="K6" s="9"/>
      <c r="L6" s="9"/>
    </row>
    <row r="7" spans="1:12" s="1" customFormat="1" ht="15.75" customHeight="1" x14ac:dyDescent="0.25">
      <c r="A7" s="40" t="s">
        <v>18</v>
      </c>
      <c r="B7" s="40"/>
      <c r="C7" s="40"/>
      <c r="D7" s="40"/>
      <c r="E7" s="40"/>
      <c r="F7" s="23" t="s">
        <v>38</v>
      </c>
      <c r="G7" s="24"/>
      <c r="H7" s="9"/>
      <c r="I7" s="9"/>
      <c r="J7" s="9"/>
      <c r="K7" s="9"/>
      <c r="L7" s="9"/>
    </row>
    <row r="8" spans="1:12" s="1" customFormat="1" ht="15.75" customHeight="1" x14ac:dyDescent="0.25">
      <c r="A8" s="44" t="s">
        <v>31</v>
      </c>
      <c r="B8" s="44"/>
      <c r="C8" s="44"/>
      <c r="D8" s="44"/>
      <c r="E8" s="44"/>
      <c r="F8" s="25">
        <v>800110181</v>
      </c>
      <c r="G8" s="24"/>
      <c r="H8" s="9"/>
      <c r="I8" s="9"/>
      <c r="J8" s="9"/>
      <c r="K8" s="9"/>
      <c r="L8" s="9"/>
    </row>
    <row r="9" spans="1:12" s="1" customFormat="1" ht="15.75" customHeight="1" x14ac:dyDescent="0.25">
      <c r="A9" s="40" t="s">
        <v>19</v>
      </c>
      <c r="B9" s="40"/>
      <c r="C9" s="40"/>
      <c r="D9" s="40"/>
      <c r="E9" s="40"/>
      <c r="F9" s="25">
        <f>COUNTA(B13:B43)</f>
        <v>31</v>
      </c>
      <c r="G9" s="24"/>
      <c r="H9" s="9"/>
      <c r="I9" s="9"/>
      <c r="J9" s="9"/>
      <c r="K9" s="9"/>
      <c r="L9" s="9"/>
    </row>
    <row r="10" spans="1:12" s="1" customFormat="1" ht="15.75" customHeight="1" x14ac:dyDescent="0.25">
      <c r="A10" s="40" t="s">
        <v>20</v>
      </c>
      <c r="B10" s="40"/>
      <c r="C10" s="40"/>
      <c r="D10" s="40"/>
      <c r="E10" s="40"/>
      <c r="F10" s="23" t="s">
        <v>39</v>
      </c>
      <c r="G10" s="24"/>
      <c r="H10" s="9"/>
      <c r="I10" s="9"/>
      <c r="J10" s="9"/>
      <c r="K10" s="9"/>
      <c r="L10" s="9"/>
    </row>
    <row r="11" spans="1:12" s="1" customFormat="1" ht="15.75" customHeight="1" x14ac:dyDescent="0.15">
      <c r="A11" s="13"/>
      <c r="B11" s="13"/>
      <c r="C11" s="13"/>
      <c r="D11" s="13"/>
      <c r="E11" s="13"/>
      <c r="F11" s="10"/>
      <c r="G11" s="9"/>
      <c r="H11" s="9"/>
      <c r="I11" s="9"/>
      <c r="J11" s="9"/>
      <c r="K11" s="9"/>
      <c r="L11" s="9"/>
    </row>
    <row r="12" spans="1:12" s="1" customFormat="1" ht="39.950000000000003" customHeight="1" x14ac:dyDescent="0.15">
      <c r="A12" s="26" t="s">
        <v>9</v>
      </c>
      <c r="B12" s="26" t="s">
        <v>8</v>
      </c>
      <c r="C12" s="27" t="s">
        <v>1</v>
      </c>
      <c r="D12" s="28" t="s">
        <v>0</v>
      </c>
      <c r="E12" s="28" t="s">
        <v>37</v>
      </c>
      <c r="F12" s="29" t="s">
        <v>10</v>
      </c>
      <c r="G12" s="29" t="s">
        <v>5</v>
      </c>
      <c r="H12" s="30" t="s">
        <v>35</v>
      </c>
      <c r="I12" s="30" t="s">
        <v>2</v>
      </c>
      <c r="J12" s="30" t="s">
        <v>3</v>
      </c>
      <c r="K12" s="30" t="s">
        <v>4</v>
      </c>
      <c r="L12" s="30" t="s">
        <v>21</v>
      </c>
    </row>
    <row r="13" spans="1:12" s="2" customFormat="1" ht="22.9" customHeight="1" x14ac:dyDescent="0.25">
      <c r="A13" s="31">
        <v>1</v>
      </c>
      <c r="B13" s="14">
        <v>167533</v>
      </c>
      <c r="C13" s="14">
        <v>20335605</v>
      </c>
      <c r="D13" s="15">
        <v>45470</v>
      </c>
      <c r="E13" s="15">
        <v>45754</v>
      </c>
      <c r="F13" s="16" t="s">
        <v>33</v>
      </c>
      <c r="G13" s="16" t="s">
        <v>61</v>
      </c>
      <c r="H13" s="17">
        <v>71500</v>
      </c>
      <c r="I13" s="17">
        <v>0</v>
      </c>
      <c r="J13" s="17">
        <v>71500</v>
      </c>
      <c r="K13" s="17">
        <v>0</v>
      </c>
      <c r="L13" s="17">
        <v>0</v>
      </c>
    </row>
    <row r="14" spans="1:12" s="2" customFormat="1" ht="22.9" customHeight="1" x14ac:dyDescent="0.25">
      <c r="A14" s="31">
        <v>2</v>
      </c>
      <c r="B14" s="14">
        <v>167626</v>
      </c>
      <c r="C14" s="14">
        <v>20335608</v>
      </c>
      <c r="D14" s="15">
        <v>45537</v>
      </c>
      <c r="E14" s="15">
        <v>45754</v>
      </c>
      <c r="F14" s="16" t="s">
        <v>15</v>
      </c>
      <c r="G14" s="16" t="s">
        <v>51</v>
      </c>
      <c r="H14" s="17">
        <v>5322706</v>
      </c>
      <c r="I14" s="17">
        <v>1955606</v>
      </c>
      <c r="J14" s="17">
        <v>3367100</v>
      </c>
      <c r="K14" s="17">
        <v>0</v>
      </c>
      <c r="L14" s="17">
        <v>0</v>
      </c>
    </row>
    <row r="15" spans="1:12" s="2" customFormat="1" ht="22.9" customHeight="1" x14ac:dyDescent="0.25">
      <c r="A15" s="31">
        <v>3</v>
      </c>
      <c r="B15" s="14">
        <v>167627</v>
      </c>
      <c r="C15" s="14">
        <v>20334951</v>
      </c>
      <c r="D15" s="15">
        <v>45537</v>
      </c>
      <c r="E15" s="15">
        <v>45747</v>
      </c>
      <c r="F15" s="16" t="s">
        <v>15</v>
      </c>
      <c r="G15" s="16" t="s">
        <v>60</v>
      </c>
      <c r="H15" s="17">
        <v>2498100</v>
      </c>
      <c r="I15" s="17">
        <v>2375700</v>
      </c>
      <c r="J15" s="17">
        <v>122400</v>
      </c>
      <c r="K15" s="17">
        <v>0</v>
      </c>
      <c r="L15" s="17">
        <v>0</v>
      </c>
    </row>
    <row r="16" spans="1:12" s="2" customFormat="1" ht="22.9" customHeight="1" x14ac:dyDescent="0.25">
      <c r="A16" s="31">
        <v>4</v>
      </c>
      <c r="B16" s="14">
        <v>168512</v>
      </c>
      <c r="C16" s="14">
        <v>20339823</v>
      </c>
      <c r="D16" s="15">
        <v>45538</v>
      </c>
      <c r="E16" s="15">
        <v>45791</v>
      </c>
      <c r="F16" s="16" t="s">
        <v>15</v>
      </c>
      <c r="G16" s="16" t="s">
        <v>41</v>
      </c>
      <c r="H16" s="17">
        <v>4485170</v>
      </c>
      <c r="I16" s="17">
        <v>3532940</v>
      </c>
      <c r="J16" s="17">
        <v>952230</v>
      </c>
      <c r="K16" s="17">
        <v>0</v>
      </c>
      <c r="L16" s="17">
        <v>0</v>
      </c>
    </row>
    <row r="17" spans="1:12" s="2" customFormat="1" ht="22.9" customHeight="1" x14ac:dyDescent="0.25">
      <c r="A17" s="31">
        <v>5</v>
      </c>
      <c r="B17" s="14">
        <v>167707</v>
      </c>
      <c r="C17" s="14">
        <v>20335609</v>
      </c>
      <c r="D17" s="15">
        <v>45538</v>
      </c>
      <c r="E17" s="15">
        <v>45754</v>
      </c>
      <c r="F17" s="16" t="s">
        <v>12</v>
      </c>
      <c r="G17" s="16" t="s">
        <v>62</v>
      </c>
      <c r="H17" s="17">
        <v>12281614</v>
      </c>
      <c r="I17" s="17">
        <v>0</v>
      </c>
      <c r="J17" s="17">
        <v>12281614</v>
      </c>
      <c r="K17" s="17">
        <v>0</v>
      </c>
      <c r="L17" s="17">
        <v>0</v>
      </c>
    </row>
    <row r="18" spans="1:12" s="2" customFormat="1" ht="22.9" customHeight="1" x14ac:dyDescent="0.25">
      <c r="A18" s="31">
        <v>6</v>
      </c>
      <c r="B18" s="14">
        <v>168516</v>
      </c>
      <c r="C18" s="14">
        <v>20336461</v>
      </c>
      <c r="D18" s="15">
        <v>45583</v>
      </c>
      <c r="E18" s="15">
        <v>45761</v>
      </c>
      <c r="F18" s="16" t="s">
        <v>15</v>
      </c>
      <c r="G18" s="16" t="s">
        <v>50</v>
      </c>
      <c r="H18" s="17">
        <v>1146700</v>
      </c>
      <c r="I18" s="17">
        <v>1011100</v>
      </c>
      <c r="J18" s="17">
        <v>135600</v>
      </c>
      <c r="K18" s="17">
        <v>0</v>
      </c>
      <c r="L18" s="17">
        <v>0</v>
      </c>
    </row>
    <row r="19" spans="1:12" s="2" customFormat="1" ht="22.9" customHeight="1" x14ac:dyDescent="0.25">
      <c r="A19" s="31">
        <v>7</v>
      </c>
      <c r="B19" s="14">
        <v>168913</v>
      </c>
      <c r="C19" s="14">
        <v>20339829</v>
      </c>
      <c r="D19" s="15">
        <v>45590</v>
      </c>
      <c r="E19" s="15">
        <v>45791</v>
      </c>
      <c r="F19" s="16" t="s">
        <v>15</v>
      </c>
      <c r="G19" s="16" t="s">
        <v>44</v>
      </c>
      <c r="H19" s="17">
        <v>4626260</v>
      </c>
      <c r="I19" s="17">
        <v>2197068</v>
      </c>
      <c r="J19" s="17">
        <v>2429192</v>
      </c>
      <c r="K19" s="17">
        <v>0</v>
      </c>
      <c r="L19" s="17">
        <v>0</v>
      </c>
    </row>
    <row r="20" spans="1:12" s="2" customFormat="1" ht="22.9" customHeight="1" x14ac:dyDescent="0.25">
      <c r="A20" s="31">
        <v>8</v>
      </c>
      <c r="B20" s="14">
        <v>168914</v>
      </c>
      <c r="C20" s="14">
        <v>20337400</v>
      </c>
      <c r="D20" s="15">
        <v>45589</v>
      </c>
      <c r="E20" s="15">
        <v>45768</v>
      </c>
      <c r="F20" s="16" t="s">
        <v>15</v>
      </c>
      <c r="G20" s="16" t="s">
        <v>49</v>
      </c>
      <c r="H20" s="17">
        <v>3886188</v>
      </c>
      <c r="I20" s="17">
        <v>3656800</v>
      </c>
      <c r="J20" s="17">
        <v>229388</v>
      </c>
      <c r="K20" s="17">
        <v>0</v>
      </c>
      <c r="L20" s="17">
        <v>0</v>
      </c>
    </row>
    <row r="21" spans="1:12" s="2" customFormat="1" ht="22.9" customHeight="1" x14ac:dyDescent="0.25">
      <c r="A21" s="31">
        <v>9</v>
      </c>
      <c r="B21" s="14">
        <v>168982</v>
      </c>
      <c r="C21" s="14">
        <v>20339830</v>
      </c>
      <c r="D21" s="15">
        <v>45600</v>
      </c>
      <c r="E21" s="15">
        <v>45791</v>
      </c>
      <c r="F21" s="16" t="s">
        <v>15</v>
      </c>
      <c r="G21" s="16" t="s">
        <v>45</v>
      </c>
      <c r="H21" s="17">
        <v>7750416</v>
      </c>
      <c r="I21" s="17">
        <v>5198824</v>
      </c>
      <c r="J21" s="17">
        <v>2551592</v>
      </c>
      <c r="K21" s="17">
        <v>0</v>
      </c>
      <c r="L21" s="17">
        <v>0</v>
      </c>
    </row>
    <row r="22" spans="1:12" s="2" customFormat="1" ht="22.9" customHeight="1" x14ac:dyDescent="0.25">
      <c r="A22" s="31">
        <v>10</v>
      </c>
      <c r="B22" s="14">
        <v>168996</v>
      </c>
      <c r="C22" s="14">
        <v>20339645</v>
      </c>
      <c r="D22" s="15">
        <v>45601</v>
      </c>
      <c r="E22" s="15">
        <v>45790</v>
      </c>
      <c r="F22" s="16" t="s">
        <v>15</v>
      </c>
      <c r="G22" s="16" t="s">
        <v>46</v>
      </c>
      <c r="H22" s="17">
        <v>3737910</v>
      </c>
      <c r="I22" s="17">
        <v>2985810</v>
      </c>
      <c r="J22" s="17">
        <v>752100</v>
      </c>
      <c r="K22" s="17">
        <v>0</v>
      </c>
      <c r="L22" s="17">
        <v>0</v>
      </c>
    </row>
    <row r="23" spans="1:12" s="2" customFormat="1" ht="22.9" customHeight="1" x14ac:dyDescent="0.25">
      <c r="A23" s="31">
        <v>11</v>
      </c>
      <c r="B23" s="14">
        <v>167430</v>
      </c>
      <c r="C23" s="14">
        <v>20334949</v>
      </c>
      <c r="D23" s="15">
        <v>45603</v>
      </c>
      <c r="E23" s="15">
        <v>45747</v>
      </c>
      <c r="F23" s="16" t="s">
        <v>15</v>
      </c>
      <c r="G23" s="16" t="s">
        <v>58</v>
      </c>
      <c r="H23" s="17">
        <v>713100</v>
      </c>
      <c r="I23" s="17">
        <v>702800</v>
      </c>
      <c r="J23" s="17">
        <v>10300</v>
      </c>
      <c r="K23" s="17">
        <v>0</v>
      </c>
      <c r="L23" s="17">
        <v>0</v>
      </c>
    </row>
    <row r="24" spans="1:12" s="2" customFormat="1" ht="22.9" customHeight="1" x14ac:dyDescent="0.25">
      <c r="A24" s="31">
        <v>12</v>
      </c>
      <c r="B24" s="14">
        <v>167429</v>
      </c>
      <c r="C24" s="14">
        <v>20334948</v>
      </c>
      <c r="D24" s="15">
        <v>45608</v>
      </c>
      <c r="E24" s="15">
        <v>45747</v>
      </c>
      <c r="F24" s="16" t="s">
        <v>15</v>
      </c>
      <c r="G24" s="16" t="s">
        <v>57</v>
      </c>
      <c r="H24" s="17">
        <v>858958</v>
      </c>
      <c r="I24" s="17">
        <v>678158</v>
      </c>
      <c r="J24" s="17">
        <v>180800</v>
      </c>
      <c r="K24" s="17">
        <v>0</v>
      </c>
      <c r="L24" s="17">
        <v>0</v>
      </c>
    </row>
    <row r="25" spans="1:12" s="2" customFormat="1" ht="22.9" customHeight="1" x14ac:dyDescent="0.25">
      <c r="A25" s="31">
        <v>13</v>
      </c>
      <c r="B25" s="14">
        <v>168581</v>
      </c>
      <c r="C25" s="14">
        <v>20339824</v>
      </c>
      <c r="D25" s="15">
        <v>45614</v>
      </c>
      <c r="E25" s="15">
        <v>45791</v>
      </c>
      <c r="F25" s="16" t="s">
        <v>15</v>
      </c>
      <c r="G25" s="16" t="s">
        <v>42</v>
      </c>
      <c r="H25" s="17">
        <v>10282487</v>
      </c>
      <c r="I25" s="17">
        <v>10083360</v>
      </c>
      <c r="J25" s="17">
        <v>199127</v>
      </c>
      <c r="K25" s="17">
        <v>0</v>
      </c>
      <c r="L25" s="17">
        <v>0</v>
      </c>
    </row>
    <row r="26" spans="1:12" s="2" customFormat="1" ht="22.9" customHeight="1" x14ac:dyDescent="0.25">
      <c r="A26" s="31">
        <v>14</v>
      </c>
      <c r="B26" s="14">
        <v>167431</v>
      </c>
      <c r="C26" s="14">
        <v>20334950</v>
      </c>
      <c r="D26" s="15">
        <v>45628</v>
      </c>
      <c r="E26" s="15">
        <v>45747</v>
      </c>
      <c r="F26" s="16" t="s">
        <v>15</v>
      </c>
      <c r="G26" s="16" t="s">
        <v>59</v>
      </c>
      <c r="H26" s="17">
        <v>2365992</v>
      </c>
      <c r="I26" s="17">
        <v>916892</v>
      </c>
      <c r="J26" s="17">
        <v>1449100</v>
      </c>
      <c r="K26" s="17">
        <v>0</v>
      </c>
      <c r="L26" s="17">
        <v>0</v>
      </c>
    </row>
    <row r="27" spans="1:12" s="2" customFormat="1" ht="22.9" customHeight="1" x14ac:dyDescent="0.25">
      <c r="A27" s="31">
        <v>15</v>
      </c>
      <c r="B27" s="14">
        <v>167713</v>
      </c>
      <c r="C27" s="14">
        <v>20335611</v>
      </c>
      <c r="D27" s="15">
        <v>45641</v>
      </c>
      <c r="E27" s="15">
        <v>45754</v>
      </c>
      <c r="F27" s="16" t="s">
        <v>15</v>
      </c>
      <c r="G27" s="16" t="s">
        <v>52</v>
      </c>
      <c r="H27" s="17">
        <v>2278092</v>
      </c>
      <c r="I27" s="17">
        <v>788392</v>
      </c>
      <c r="J27" s="17">
        <v>1489700</v>
      </c>
      <c r="K27" s="17">
        <v>0</v>
      </c>
      <c r="L27" s="17">
        <v>0</v>
      </c>
    </row>
    <row r="28" spans="1:12" s="2" customFormat="1" ht="22.9" customHeight="1" x14ac:dyDescent="0.25">
      <c r="A28" s="31">
        <v>16</v>
      </c>
      <c r="B28" s="14">
        <v>168642</v>
      </c>
      <c r="C28" s="14">
        <v>20337396</v>
      </c>
      <c r="D28" s="15">
        <v>45649</v>
      </c>
      <c r="E28" s="15">
        <v>45768</v>
      </c>
      <c r="F28" s="16" t="s">
        <v>15</v>
      </c>
      <c r="G28" s="16" t="s">
        <v>48</v>
      </c>
      <c r="H28" s="17">
        <v>4566000</v>
      </c>
      <c r="I28" s="17">
        <v>4443600</v>
      </c>
      <c r="J28" s="17">
        <v>122400</v>
      </c>
      <c r="K28" s="17">
        <v>0</v>
      </c>
      <c r="L28" s="17">
        <v>0</v>
      </c>
    </row>
    <row r="29" spans="1:12" s="2" customFormat="1" ht="22.9" customHeight="1" x14ac:dyDescent="0.25">
      <c r="A29" s="31">
        <v>17</v>
      </c>
      <c r="B29" s="14">
        <v>167949</v>
      </c>
      <c r="C29" s="14">
        <v>20335616</v>
      </c>
      <c r="D29" s="15">
        <v>45652</v>
      </c>
      <c r="E29" s="15">
        <v>45754</v>
      </c>
      <c r="F29" s="16" t="s">
        <v>15</v>
      </c>
      <c r="G29" s="16" t="s">
        <v>56</v>
      </c>
      <c r="H29" s="17">
        <v>1465892</v>
      </c>
      <c r="I29" s="17">
        <v>633500</v>
      </c>
      <c r="J29" s="17">
        <v>832392</v>
      </c>
      <c r="K29" s="17">
        <v>0</v>
      </c>
      <c r="L29" s="17">
        <v>0</v>
      </c>
    </row>
    <row r="30" spans="1:12" s="2" customFormat="1" ht="22.9" customHeight="1" x14ac:dyDescent="0.25">
      <c r="A30" s="31">
        <v>18</v>
      </c>
      <c r="B30" s="14">
        <v>167775</v>
      </c>
      <c r="C30" s="14">
        <v>20335613</v>
      </c>
      <c r="D30" s="15">
        <v>45654</v>
      </c>
      <c r="E30" s="15">
        <v>45754</v>
      </c>
      <c r="F30" s="16" t="s">
        <v>15</v>
      </c>
      <c r="G30" s="16" t="s">
        <v>53</v>
      </c>
      <c r="H30" s="17">
        <v>3376306</v>
      </c>
      <c r="I30" s="17">
        <v>1060706</v>
      </c>
      <c r="J30" s="17">
        <v>2315600</v>
      </c>
      <c r="K30" s="17">
        <v>0</v>
      </c>
      <c r="L30" s="17">
        <v>0</v>
      </c>
    </row>
    <row r="31" spans="1:12" s="2" customFormat="1" ht="22.9" customHeight="1" x14ac:dyDescent="0.25">
      <c r="A31" s="31">
        <v>19</v>
      </c>
      <c r="B31" s="14">
        <v>167820</v>
      </c>
      <c r="C31" s="14">
        <v>20334952</v>
      </c>
      <c r="D31" s="15">
        <v>45656</v>
      </c>
      <c r="E31" s="15">
        <v>45747</v>
      </c>
      <c r="F31" s="16" t="s">
        <v>15</v>
      </c>
      <c r="G31" s="16" t="s">
        <v>57</v>
      </c>
      <c r="H31" s="17">
        <v>1582016</v>
      </c>
      <c r="I31" s="17">
        <v>1401216</v>
      </c>
      <c r="J31" s="17">
        <v>180800</v>
      </c>
      <c r="K31" s="17">
        <v>0</v>
      </c>
      <c r="L31" s="17">
        <v>0</v>
      </c>
    </row>
    <row r="32" spans="1:12" s="2" customFormat="1" ht="22.9" customHeight="1" x14ac:dyDescent="0.25">
      <c r="A32" s="31">
        <v>20</v>
      </c>
      <c r="B32" s="14">
        <v>167863</v>
      </c>
      <c r="C32" s="14">
        <v>10088352</v>
      </c>
      <c r="D32" s="15">
        <v>45670</v>
      </c>
      <c r="E32" s="15">
        <v>45768</v>
      </c>
      <c r="F32" s="16" t="s">
        <v>15</v>
      </c>
      <c r="G32" s="16" t="s">
        <v>55</v>
      </c>
      <c r="H32" s="17">
        <v>1305730</v>
      </c>
      <c r="I32" s="17">
        <v>1173130</v>
      </c>
      <c r="J32" s="17">
        <v>129400</v>
      </c>
      <c r="K32" s="17">
        <v>3200</v>
      </c>
      <c r="L32" s="17">
        <v>0</v>
      </c>
    </row>
    <row r="33" spans="1:12" s="2" customFormat="1" ht="22.9" customHeight="1" x14ac:dyDescent="0.25">
      <c r="A33" s="31">
        <v>21</v>
      </c>
      <c r="B33" s="14">
        <v>167862</v>
      </c>
      <c r="C33" s="14">
        <v>20335614</v>
      </c>
      <c r="D33" s="15">
        <v>45670</v>
      </c>
      <c r="E33" s="15">
        <v>45754</v>
      </c>
      <c r="F33" s="16" t="s">
        <v>15</v>
      </c>
      <c r="G33" s="16" t="s">
        <v>54</v>
      </c>
      <c r="H33" s="17">
        <v>1238400</v>
      </c>
      <c r="I33" s="17">
        <v>848500</v>
      </c>
      <c r="J33" s="17">
        <v>389900</v>
      </c>
      <c r="K33" s="17">
        <v>0</v>
      </c>
      <c r="L33" s="17">
        <v>0</v>
      </c>
    </row>
    <row r="34" spans="1:12" s="2" customFormat="1" ht="22.9" customHeight="1" x14ac:dyDescent="0.25">
      <c r="A34" s="31">
        <v>22</v>
      </c>
      <c r="B34" s="14">
        <v>168705</v>
      </c>
      <c r="C34" s="14">
        <v>20341239</v>
      </c>
      <c r="D34" s="15">
        <v>45675</v>
      </c>
      <c r="E34" s="15">
        <v>45803</v>
      </c>
      <c r="F34" s="16" t="s">
        <v>15</v>
      </c>
      <c r="G34" s="16" t="s">
        <v>40</v>
      </c>
      <c r="H34" s="17">
        <v>2792450</v>
      </c>
      <c r="I34" s="17">
        <v>1007650</v>
      </c>
      <c r="J34" s="17">
        <v>1781500</v>
      </c>
      <c r="K34" s="17">
        <v>3300</v>
      </c>
      <c r="L34" s="17">
        <v>0</v>
      </c>
    </row>
    <row r="35" spans="1:12" s="2" customFormat="1" ht="22.9" customHeight="1" x14ac:dyDescent="0.25">
      <c r="A35" s="31">
        <v>23</v>
      </c>
      <c r="B35" s="14">
        <v>168731</v>
      </c>
      <c r="C35" s="14">
        <v>20339828</v>
      </c>
      <c r="D35" s="15">
        <v>45683</v>
      </c>
      <c r="E35" s="15">
        <v>45791</v>
      </c>
      <c r="F35" s="16" t="s">
        <v>15</v>
      </c>
      <c r="G35" s="16" t="s">
        <v>43</v>
      </c>
      <c r="H35" s="17">
        <v>1265192</v>
      </c>
      <c r="I35" s="17">
        <v>312292</v>
      </c>
      <c r="J35" s="17">
        <v>952100</v>
      </c>
      <c r="K35" s="17">
        <v>800</v>
      </c>
      <c r="L35" s="17">
        <v>0</v>
      </c>
    </row>
    <row r="36" spans="1:12" s="2" customFormat="1" ht="22.9" customHeight="1" x14ac:dyDescent="0.25">
      <c r="A36" s="31">
        <v>24</v>
      </c>
      <c r="B36" s="14">
        <v>168627</v>
      </c>
      <c r="C36" s="14">
        <v>20337395</v>
      </c>
      <c r="D36" s="15">
        <v>45686</v>
      </c>
      <c r="E36" s="15">
        <v>45768</v>
      </c>
      <c r="F36" s="16" t="s">
        <v>15</v>
      </c>
      <c r="G36" s="16" t="s">
        <v>47</v>
      </c>
      <c r="H36" s="17">
        <v>615400</v>
      </c>
      <c r="I36" s="17">
        <v>508200</v>
      </c>
      <c r="J36" s="17">
        <v>106400</v>
      </c>
      <c r="K36" s="17">
        <v>800</v>
      </c>
      <c r="L36" s="17">
        <v>0</v>
      </c>
    </row>
    <row r="37" spans="1:12" s="2" customFormat="1" ht="22.9" customHeight="1" x14ac:dyDescent="0.25">
      <c r="A37" s="31">
        <v>25</v>
      </c>
      <c r="B37" s="14">
        <v>168207</v>
      </c>
      <c r="C37" s="14"/>
      <c r="D37" s="15"/>
      <c r="E37" s="15"/>
      <c r="F37" s="16" t="s">
        <v>17</v>
      </c>
      <c r="G37" s="16"/>
      <c r="H37" s="17">
        <v>1415900</v>
      </c>
      <c r="I37" s="17">
        <v>0</v>
      </c>
      <c r="J37" s="17">
        <v>0</v>
      </c>
      <c r="K37" s="17">
        <v>0</v>
      </c>
      <c r="L37" s="17">
        <v>1415900</v>
      </c>
    </row>
    <row r="38" spans="1:12" s="2" customFormat="1" ht="22.9" customHeight="1" x14ac:dyDescent="0.25">
      <c r="A38" s="31">
        <v>26</v>
      </c>
      <c r="B38" s="14">
        <v>168208</v>
      </c>
      <c r="C38" s="14"/>
      <c r="D38" s="15"/>
      <c r="E38" s="15"/>
      <c r="F38" s="16" t="s">
        <v>17</v>
      </c>
      <c r="G38" s="16"/>
      <c r="H38" s="17">
        <v>2852730</v>
      </c>
      <c r="I38" s="17">
        <v>0</v>
      </c>
      <c r="J38" s="17">
        <v>0</v>
      </c>
      <c r="K38" s="17">
        <v>0</v>
      </c>
      <c r="L38" s="17">
        <v>2852730</v>
      </c>
    </row>
    <row r="39" spans="1:12" s="2" customFormat="1" ht="22.9" customHeight="1" x14ac:dyDescent="0.25">
      <c r="A39" s="31">
        <v>27</v>
      </c>
      <c r="B39" s="14">
        <v>168580</v>
      </c>
      <c r="C39" s="14"/>
      <c r="D39" s="15"/>
      <c r="E39" s="15"/>
      <c r="F39" s="16" t="s">
        <v>17</v>
      </c>
      <c r="G39" s="16"/>
      <c r="H39" s="17">
        <v>3056516</v>
      </c>
      <c r="I39" s="17">
        <v>0</v>
      </c>
      <c r="J39" s="17">
        <v>0</v>
      </c>
      <c r="K39" s="17">
        <v>0</v>
      </c>
      <c r="L39" s="17">
        <v>3056516</v>
      </c>
    </row>
    <row r="40" spans="1:12" s="2" customFormat="1" ht="22.9" customHeight="1" x14ac:dyDescent="0.25">
      <c r="A40" s="31">
        <v>28</v>
      </c>
      <c r="B40" s="14">
        <v>168309</v>
      </c>
      <c r="C40" s="14"/>
      <c r="D40" s="15"/>
      <c r="E40" s="15"/>
      <c r="F40" s="16" t="s">
        <v>17</v>
      </c>
      <c r="G40" s="16"/>
      <c r="H40" s="17">
        <v>390187</v>
      </c>
      <c r="I40" s="17">
        <v>0</v>
      </c>
      <c r="J40" s="17">
        <v>0</v>
      </c>
      <c r="K40" s="17">
        <v>0</v>
      </c>
      <c r="L40" s="17">
        <v>390187</v>
      </c>
    </row>
    <row r="41" spans="1:12" s="2" customFormat="1" ht="22.9" customHeight="1" x14ac:dyDescent="0.25">
      <c r="A41" s="31">
        <v>29</v>
      </c>
      <c r="B41" s="14">
        <v>168445</v>
      </c>
      <c r="C41" s="14"/>
      <c r="D41" s="15"/>
      <c r="E41" s="15"/>
      <c r="F41" s="16" t="s">
        <v>17</v>
      </c>
      <c r="G41" s="16"/>
      <c r="H41" s="17">
        <v>1269434</v>
      </c>
      <c r="I41" s="17">
        <v>0</v>
      </c>
      <c r="J41" s="17">
        <v>0</v>
      </c>
      <c r="K41" s="17">
        <v>0</v>
      </c>
      <c r="L41" s="17">
        <v>1269434</v>
      </c>
    </row>
    <row r="42" spans="1:12" s="2" customFormat="1" ht="22.9" customHeight="1" x14ac:dyDescent="0.25">
      <c r="A42" s="31">
        <v>30</v>
      </c>
      <c r="B42" s="14">
        <v>168218</v>
      </c>
      <c r="C42" s="14"/>
      <c r="D42" s="15"/>
      <c r="E42" s="15"/>
      <c r="F42" s="16" t="s">
        <v>17</v>
      </c>
      <c r="G42" s="16"/>
      <c r="H42" s="17">
        <v>471192</v>
      </c>
      <c r="I42" s="17">
        <v>0</v>
      </c>
      <c r="J42" s="17">
        <v>0</v>
      </c>
      <c r="K42" s="17">
        <v>0</v>
      </c>
      <c r="L42" s="17">
        <v>471192</v>
      </c>
    </row>
    <row r="43" spans="1:12" s="2" customFormat="1" ht="22.9" customHeight="1" x14ac:dyDescent="0.25">
      <c r="A43" s="31">
        <v>31</v>
      </c>
      <c r="B43" s="14">
        <v>168405</v>
      </c>
      <c r="C43" s="14"/>
      <c r="D43" s="15"/>
      <c r="E43" s="15"/>
      <c r="F43" s="16" t="s">
        <v>17</v>
      </c>
      <c r="G43" s="16"/>
      <c r="H43" s="17">
        <v>617760</v>
      </c>
      <c r="I43" s="17">
        <v>0</v>
      </c>
      <c r="J43" s="17">
        <v>0</v>
      </c>
      <c r="K43" s="17">
        <v>0</v>
      </c>
      <c r="L43" s="17">
        <v>617760</v>
      </c>
    </row>
    <row r="45" spans="1:12" ht="23.1" customHeight="1" x14ac:dyDescent="0.15">
      <c r="G45" s="34" t="s">
        <v>32</v>
      </c>
      <c r="H45" s="35">
        <f>SUM(H13:H43)</f>
        <v>90586298</v>
      </c>
      <c r="I45" s="35">
        <f>SUM(I13:I43)</f>
        <v>47472244</v>
      </c>
      <c r="J45" s="35">
        <f>SUM(J13:J43)</f>
        <v>33032235</v>
      </c>
      <c r="K45" s="35">
        <f>SUM(K13:K43)</f>
        <v>8100</v>
      </c>
      <c r="L45" s="35">
        <f>SUM(L13:L43)</f>
        <v>10073719</v>
      </c>
    </row>
  </sheetData>
  <sheetProtection algorithmName="SHA-512" hashValue="qyIzj6B5np3mECl6V6R94Ip7XSyrbQQDq2v0Aqo2jwxjLiK/URyKOvz2w0grERpvy6eiA8eFlnoMb/bxubPsTQ==" saltValue="RoC1pKCsEb/EDPrdn4yf/w==" spinCount="100000" sheet="1" objects="1" scenarios="1"/>
  <mergeCells count="8">
    <mergeCell ref="A9:E9"/>
    <mergeCell ref="A10:E10"/>
    <mergeCell ref="A5:L5"/>
    <mergeCell ref="A1:C4"/>
    <mergeCell ref="G1:I1"/>
    <mergeCell ref="G2:I2"/>
    <mergeCell ref="A7:E7"/>
    <mergeCell ref="A8:E8"/>
  </mergeCells>
  <dataValidations count="1">
    <dataValidation type="list" allowBlank="1" showInputMessage="1" showErrorMessage="1" errorTitle="ERROR" error="DATOS NO VALIDOS" sqref="F13:F43" xr:uid="{00000000-0002-0000-0000-000000000000}">
      <formula1>ESTADOGENERAL</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heetViews>
  <sheetFormatPr baseColWidth="10" defaultRowHeight="15" x14ac:dyDescent="0.25"/>
  <cols>
    <col min="1" max="1" width="54" bestFit="1" customWidth="1"/>
  </cols>
  <sheetData>
    <row r="1" spans="1:1" x14ac:dyDescent="0.25">
      <c r="A1" t="s">
        <v>11</v>
      </c>
    </row>
    <row r="2" spans="1:1" x14ac:dyDescent="0.25">
      <c r="A2" t="s">
        <v>33</v>
      </c>
    </row>
    <row r="3" spans="1:1" x14ac:dyDescent="0.25">
      <c r="A3" t="s">
        <v>34</v>
      </c>
    </row>
    <row r="4" spans="1:1" x14ac:dyDescent="0.25">
      <c r="A4" t="s">
        <v>12</v>
      </c>
    </row>
    <row r="5" spans="1:1" x14ac:dyDescent="0.25">
      <c r="A5" t="s">
        <v>13</v>
      </c>
    </row>
    <row r="6" spans="1:1" x14ac:dyDescent="0.25">
      <c r="A6" t="s">
        <v>14</v>
      </c>
    </row>
    <row r="7" spans="1:1" x14ac:dyDescent="0.25">
      <c r="A7" t="s">
        <v>22</v>
      </c>
    </row>
    <row r="8" spans="1:1" x14ac:dyDescent="0.25">
      <c r="A8" t="s">
        <v>23</v>
      </c>
    </row>
    <row r="9" spans="1:1" x14ac:dyDescent="0.25">
      <c r="A9" t="s">
        <v>15</v>
      </c>
    </row>
    <row r="10" spans="1:1" x14ac:dyDescent="0.25">
      <c r="A10" t="s">
        <v>16</v>
      </c>
    </row>
    <row r="11" spans="1:1" x14ac:dyDescent="0.25">
      <c r="A11" t="s">
        <v>30</v>
      </c>
    </row>
    <row r="12" spans="1:1" x14ac:dyDescent="0.25">
      <c r="A12"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0"/>
  <sheetViews>
    <sheetView showGridLines="0" tabSelected="1" zoomScale="85" zoomScaleNormal="85" workbookViewId="0">
      <selection activeCell="A5" sqref="A5:G10"/>
    </sheetView>
  </sheetViews>
  <sheetFormatPr baseColWidth="10" defaultRowHeight="15" x14ac:dyDescent="0.25"/>
  <cols>
    <col min="1" max="1" width="53.7109375" customWidth="1"/>
    <col min="2" max="2" width="10.7109375" customWidth="1"/>
    <col min="3" max="9" width="15.7109375" customWidth="1"/>
  </cols>
  <sheetData>
    <row r="2" spans="1:7" ht="15.75" x14ac:dyDescent="0.25">
      <c r="A2" s="32" t="s">
        <v>38</v>
      </c>
      <c r="B2" s="21"/>
    </row>
    <row r="3" spans="1:7" ht="15.75" x14ac:dyDescent="0.25">
      <c r="A3" s="33">
        <v>800110181</v>
      </c>
      <c r="B3" s="22"/>
    </row>
    <row r="5" spans="1:7" ht="45" x14ac:dyDescent="0.25">
      <c r="A5" s="36" t="s">
        <v>10</v>
      </c>
      <c r="B5" s="36" t="s">
        <v>25</v>
      </c>
      <c r="C5" s="36" t="s">
        <v>36</v>
      </c>
      <c r="D5" s="36" t="s">
        <v>26</v>
      </c>
      <c r="E5" s="36" t="s">
        <v>27</v>
      </c>
      <c r="F5" s="36" t="s">
        <v>28</v>
      </c>
      <c r="G5" s="36" t="s">
        <v>29</v>
      </c>
    </row>
    <row r="6" spans="1:7" x14ac:dyDescent="0.25">
      <c r="A6" s="18" t="s">
        <v>17</v>
      </c>
      <c r="B6" s="20">
        <v>7</v>
      </c>
      <c r="C6" s="19">
        <v>10073719</v>
      </c>
      <c r="D6" s="19">
        <v>0</v>
      </c>
      <c r="E6" s="19">
        <v>0</v>
      </c>
      <c r="F6" s="19">
        <v>0</v>
      </c>
      <c r="G6" s="19">
        <v>10073719</v>
      </c>
    </row>
    <row r="7" spans="1:7" x14ac:dyDescent="0.25">
      <c r="A7" s="18" t="s">
        <v>15</v>
      </c>
      <c r="B7" s="20">
        <v>22</v>
      </c>
      <c r="C7" s="19">
        <v>68159465</v>
      </c>
      <c r="D7" s="19">
        <v>47472244</v>
      </c>
      <c r="E7" s="19">
        <v>20679121</v>
      </c>
      <c r="F7" s="19">
        <v>8100</v>
      </c>
      <c r="G7" s="19">
        <v>0</v>
      </c>
    </row>
    <row r="8" spans="1:7" x14ac:dyDescent="0.25">
      <c r="A8" s="18" t="s">
        <v>33</v>
      </c>
      <c r="B8" s="20">
        <v>1</v>
      </c>
      <c r="C8" s="19">
        <v>71500</v>
      </c>
      <c r="D8" s="19">
        <v>0</v>
      </c>
      <c r="E8" s="19">
        <v>71500</v>
      </c>
      <c r="F8" s="19">
        <v>0</v>
      </c>
      <c r="G8" s="19">
        <v>0</v>
      </c>
    </row>
    <row r="9" spans="1:7" x14ac:dyDescent="0.25">
      <c r="A9" s="18" t="s">
        <v>12</v>
      </c>
      <c r="B9" s="20">
        <v>1</v>
      </c>
      <c r="C9" s="19">
        <v>12281614</v>
      </c>
      <c r="D9" s="19">
        <v>0</v>
      </c>
      <c r="E9" s="19">
        <v>12281614</v>
      </c>
      <c r="F9" s="19">
        <v>0</v>
      </c>
      <c r="G9" s="19">
        <v>0</v>
      </c>
    </row>
    <row r="10" spans="1:7" x14ac:dyDescent="0.25">
      <c r="A10" s="37" t="s">
        <v>24</v>
      </c>
      <c r="B10" s="38">
        <v>31</v>
      </c>
      <c r="C10" s="39">
        <v>90586298</v>
      </c>
      <c r="D10" s="39">
        <v>47472244</v>
      </c>
      <c r="E10" s="39">
        <v>33032235</v>
      </c>
      <c r="F10" s="39">
        <v>8100</v>
      </c>
      <c r="G10" s="39">
        <v>10073719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CARTERA</vt:lpstr>
      <vt:lpstr>Hoja1</vt:lpstr>
      <vt:lpstr>RESUMEN</vt:lpstr>
      <vt:lpstr>ESTADOGENERAL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Morales Rodriguez</dc:creator>
  <cp:lastModifiedBy>Valentina Orozco Arce</cp:lastModifiedBy>
  <cp:lastPrinted>2021-07-29T19:09:11Z</cp:lastPrinted>
  <dcterms:created xsi:type="dcterms:W3CDTF">2021-07-29T18:35:00Z</dcterms:created>
  <dcterms:modified xsi:type="dcterms:W3CDTF">2025-08-15T16:00:19Z</dcterms:modified>
</cp:coreProperties>
</file>