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12"/>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80" documentId="13_ncr:1_{59EDAA22-15A5-41F9-B129-0A860DCE4471}" xr6:coauthVersionLast="47" xr6:coauthVersionMax="47" xr10:uidLastSave="{4B69F959-DA11-4BD3-BD1F-133A2489CA1B}"/>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4" l="1"/>
  <c r="B6" i="14"/>
  <c r="B5" i="14"/>
  <c r="B4" i="14"/>
  <c r="B3" i="14"/>
  <c r="B2" i="14"/>
  <c r="B17" i="11"/>
  <c r="B28" i="11" s="1"/>
  <c r="C11" i="11"/>
  <c r="C10" i="11"/>
  <c r="B8" i="11"/>
  <c r="B7" i="11"/>
  <c r="B6" i="11"/>
  <c r="B5" i="11"/>
  <c r="B4" i="11"/>
  <c r="B3" i="11"/>
  <c r="B7" i="10"/>
  <c r="B6" i="10"/>
  <c r="B5" i="10"/>
  <c r="B4" i="10"/>
  <c r="B3" i="10"/>
</calcChain>
</file>

<file path=xl/sharedStrings.xml><?xml version="1.0" encoding="utf-8"?>
<sst xmlns="http://schemas.openxmlformats.org/spreadsheetml/2006/main" count="194" uniqueCount="149">
  <si>
    <t>SOLICITUD DE ANTECEDENTES -ABOGADO EXTERNO-</t>
  </si>
  <si>
    <t>Radicado(23 digitos)</t>
  </si>
  <si>
    <t>11001310500320240021700</t>
  </si>
  <si>
    <t>Juzgado</t>
  </si>
  <si>
    <t>003 LABORAL CIRCUITO BOGOTA</t>
  </si>
  <si>
    <t>Demandado</t>
  </si>
  <si>
    <t>COLFONDOS Y OTRO</t>
  </si>
  <si>
    <t xml:space="preserve">Demandante </t>
  </si>
  <si>
    <t>MARCELA ORREGO ZAPATA. C.C: 51.921.704</t>
  </si>
  <si>
    <t>Tipo de vinculacion compañía</t>
  </si>
  <si>
    <t>DEMANDA DIRECTA</t>
  </si>
  <si>
    <t>Nombre de lesionado o muerto (s)</t>
  </si>
  <si>
    <t>N/A</t>
  </si>
  <si>
    <t>Fecha de los hechos</t>
  </si>
  <si>
    <t>01/05/1995</t>
  </si>
  <si>
    <t>Fecha de solicitud audiencia prejudicial</t>
  </si>
  <si>
    <t>Fecha de audiencia prejudicial</t>
  </si>
  <si>
    <t>AMPARO A AFECTAR</t>
  </si>
  <si>
    <r>
      <rPr>
        <b/>
        <sz val="11"/>
        <color theme="1"/>
        <rFont val="Calibri"/>
        <charset val="134"/>
        <scheme val="minor"/>
      </rPr>
      <t xml:space="preserve">Breve resumen de los hechos : </t>
    </r>
    <r>
      <rPr>
        <sz val="11"/>
        <color theme="1"/>
        <rFont val="Calibri"/>
        <charset val="134"/>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</si>
  <si>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MARCELA ORREGO ZAPATA, IDENTIFICADA CON LA C.C: 51.921.704, DESDE 16/08/1988, ESTUVO COTIZANDO AL RPM ADMINISTRADO POR EL EXTINTO ISS, HOY COLPENSIONES. QUE, PARA EL MES DE MAYO DEL AÑO 1995, SOLICITÓ EL TRASLADO AL RAIS A TRAVÉS DE LA AFP COLFONDOS, SUSCRIBIENDO UN FORMULARIO DE AFILIACIÓN, SIN EMBARGO, LA AFP COLFONDOS, NO INFORMÓ AL DEMANDANTE DEL DERECHO DE RETRACTO QUE LE ASISTÍA FRENTE AL TRASLADO DE RÉGIMEN QUE ESTABA EFECTUANDO PARA ESA ÉPOCA, COMO SOLICITARLO Y HACERLO EFECTIVO. QUE LA AFP COLFONDOS, MANTUVO EN EL ERROR A LA ACTORA AL MOMENTO DE REALIZAR EL TRASLADO Y, DURANTE SU VINCULACIÓN, YA QUE NO OBTUVO INFORMACIÓN DE MANERA VERÁS, TRANSPARENTE, COMPLETA, CLARA, OPORTUNA, ADECUADA Y SUFICIENTE, RESPECTO DE LAS DIFERENCIAS ENTRE UNO Y OTRO RÉGIMEN DE PENSIONES. QUE, EN EL DÍA 16/02/2024, SE RADICÓ DERECHO DE PETICIÓN ANTE COLPENSIONES, SOLICITANDO SE DECLARE LA INEFICACIA DEL TRASLADO DEL RPM AL RAIS Y COMO CONSECUENCIA QUE SE RETORNE AL RPM. SOLICITUD QUE FUE RESULTA NEGATIVAMENTE.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</si>
  <si>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</si>
  <si>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</si>
  <si>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</si>
  <si>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</si>
  <si>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</si>
  <si>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</si>
  <si>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</si>
  <si>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</si>
  <si>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</si>
  <si>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</si>
  <si>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</si>
  <si>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</si>
  <si>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</si>
  <si>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</si>
  <si>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</si>
  <si>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</si>
  <si>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</si>
  <si>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</si>
  <si>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</si>
  <si>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</si>
  <si>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</si>
  <si>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</si>
  <si>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</si>
  <si>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</si>
  <si>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</si>
  <si>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</si>
  <si>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</si>
  <si>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</si>
  <si>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</si>
  <si>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</si>
  <si>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</si>
  <si>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</si>
  <si>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</si>
  <si>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</si>
  <si>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</si>
  <si>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</si>
  <si>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</si>
  <si>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</si>
  <si>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</si>
  <si>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</si>
  <si>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</si>
  <si>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</si>
  <si>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</si>
  <si>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</si>
  <si>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</si>
  <si>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</si>
  <si>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</si>
  <si>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</si>
  <si>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</si>
  <si>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</si>
  <si>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</si>
  <si>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</si>
  <si>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</si>
  <si>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</si>
  <si>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</si>
  <si>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</si>
  <si>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</si>
  <si>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</si>
  <si>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</si>
  <si>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</si>
  <si>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AJR2911</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</si>
  <si>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</si>
  <si>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</si>
  <si>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</si>
  <si>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</si>
  <si>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</si>
  <si>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</si>
  <si>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vinculado al RAIS desde el 01/05/1995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</si>
  <si>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</si>
  <si>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</si>
  <si>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</si>
  <si>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</si>
  <si>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</si>
  <si>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</si>
  <si>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</si>
  <si>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</si>
  <si>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existe falta de legitimación en la causa por pasiva por parte de la compañía, al no ser la aseguradora que expidió las pólizas que se pretenden afectar.</t>
  </si>
  <si>
    <t>Defensa de la Aseguradora: (Enumerar y enunciar las excepciones propuestas demanda y/o llamamiento )</t>
  </si>
  <si>
    <t xml:space="preserve">EXCEPCION PREVIA 
1.NO COMPRENDER LA DEMANDA TODOS LOS LITISCONSORTES NECESARIOS 
EXCEPCION PREVIA FRENTE A LA DEMANDA 
1. 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INEXISTENCIA DE OBLIGACIÓN.  
4. ALLIANZ SEGUROS DE VIDA S.A. Y ALLIANZ SEGUROS S.A. SON ENTIDADES JURIDICAS DIFERENTES.  
5. COBRO DE LO NO DEBIDO Y ENRIQUECIMIENTO SIN JUSTA CAUSA  
6. GENÉRICA O INNOMINADA 
7. PRESCRIPCIÓN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</si>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</sst>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1">
    <font>
      <sz val="11"/>
      <color theme="1"/>
      <name val="Calibri"/>
      <charset val="134"/>
      <scheme val="minor"/>
    </font>
    <font>
      <sz val="11"/>
      <color theme="1"/>
      <name val="Calibri"/>
      <family val="2"/>
      <scheme val="minor"/>
    </font>
    <font>
      <sz val="11"/>
      <color theme="0"/>
      <name val="Calibri"/>
      <charset val="134"/>
      <scheme val="minor"/>
    </font>
    <font>
      <b/>
      <sz val="14"/>
      <color theme="0"/>
      <name val="Calibri"/>
      <charset val="134"/>
      <scheme val="minor"/>
    </font>
    <font>
      <b/>
      <sz val="11"/>
      <color theme="1"/>
      <name val="Calibri"/>
      <charset val="134"/>
      <scheme val="minor"/>
    </font>
    <font>
      <b/>
      <sz val="11"/>
      <color theme="0"/>
      <name val="Calibri"/>
      <charset val="134"/>
      <scheme val="minor"/>
    </font>
    <font>
      <sz val="11"/>
      <name val="Calibri"/>
      <charset val="134"/>
      <scheme val="minor"/>
    </font>
    <font>
      <sz val="11"/>
      <color theme="1"/>
      <name val="Calibri"/>
      <charset val="134"/>
    </font>
    <font>
      <sz val="11"/>
      <name val="Calibri"/>
      <charset val="134"/>
    </font>
    <font>
      <sz val="11"/>
      <color theme="1"/>
      <name val="Calibri"/>
      <charset val="134"/>
      <scheme val="minor"/>
    </font>
    <font>
      <sz val="11"/>
      <color rgb="FF000000"/>
      <name val="Calibri"/>
      <family val="2"/>
    </font>
  </fonts>
  <fills count="9">
    <fill>
      <patternFill patternType="none"/>
    </fill>
    <fill>
      <patternFill patternType="gray125"/>
    </fill>
    <fill>
      <patternFill patternType="solid">
        <fgColor theme="7" tint="0.79995117038483843"/>
        <bgColor indexed="64"/>
      </patternFill>
    </fill>
    <fill>
      <patternFill patternType="solid">
        <fgColor theme="3"/>
        <bgColor indexed="64"/>
      </patternFill>
    </fill>
    <fill>
      <patternFill patternType="solid">
        <fgColor theme="3" tint="-0.499984740745262"/>
        <bgColor indexed="64"/>
      </patternFill>
    </fill>
    <fill>
      <patternFill patternType="solid">
        <fgColor theme="3" tint="0.39994506668294322"/>
        <bgColor indexed="64"/>
      </patternFill>
    </fill>
    <fill>
      <patternFill patternType="solid">
        <fgColor theme="0"/>
        <bgColor indexed="64"/>
      </patternFill>
    </fill>
    <fill>
      <patternFill patternType="solid">
        <fgColor theme="3" tint="0.79995117038483843"/>
        <bgColor indexed="64"/>
      </patternFill>
    </fill>
    <fill>
      <patternFill patternType="solid">
        <fgColor rgb="FFFEF2CB"/>
        <bgColor rgb="FFFEF2CB"/>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s>
  <cellStyleXfs count="3">
    <xf numFmtId="0" fontId="0" fillId="0" borderId="0"/>
    <xf numFmtId="9" fontId="9" fillId="0" borderId="0" applyFont="0" applyFill="0" applyBorder="0" applyAlignment="0" applyProtection="0"/>
    <xf numFmtId="164" fontId="9" fillId="0" borderId="0" applyFont="0" applyFill="0" applyBorder="0" applyAlignment="0" applyProtection="0"/>
  </cellStyleXfs>
  <cellXfs count="106">
    <xf numFmtId="0" fontId="0" fillId="0" borderId="0" xfId="0"/>
    <xf numFmtId="0" fontId="0" fillId="2" borderId="0" xfId="0" applyFill="1"/>
    <xf numFmtId="0" fontId="2" fillId="3" borderId="1" xfId="0" applyFont="1" applyFill="1" applyBorder="1" applyAlignment="1">
      <alignment horizontal="center"/>
    </xf>
    <xf numFmtId="0" fontId="0" fillId="0" borderId="0" xfId="0" applyAlignment="1">
      <alignment vertical="top"/>
    </xf>
    <xf numFmtId="9" fontId="0" fillId="0" borderId="0" xfId="0" applyNumberFormat="1" applyAlignment="1">
      <alignment vertical="top"/>
    </xf>
    <xf numFmtId="0" fontId="0" fillId="0" borderId="1" xfId="0" applyBorder="1"/>
    <xf numFmtId="0" fontId="3" fillId="4" borderId="2" xfId="0" applyFont="1" applyFill="1" applyBorder="1" applyAlignment="1">
      <alignment horizontal="center" vertical="top"/>
    </xf>
    <xf numFmtId="0" fontId="0" fillId="0" borderId="3" xfId="0"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xf numFmtId="0" fontId="4" fillId="0" borderId="1" xfId="0" applyFont="1" applyBorder="1" applyAlignment="1">
      <alignment horizontal="justify" vertical="top" wrapText="1"/>
    </xf>
    <xf numFmtId="0" fontId="0" fillId="0" borderId="1" xfId="0" applyBorder="1" applyAlignment="1">
      <alignment horizontal="justify" vertical="top"/>
    </xf>
    <xf numFmtId="0" fontId="4" fillId="0" borderId="1" xfId="0" applyFont="1" applyBorder="1" applyAlignment="1">
      <alignment horizontal="justify" vertical="top"/>
    </xf>
    <xf numFmtId="0" fontId="0" fillId="0" borderId="1" xfId="0" applyBorder="1" applyAlignment="1">
      <alignment horizontal="center" vertical="top"/>
    </xf>
    <xf numFmtId="0" fontId="0" fillId="0" borderId="3" xfId="0" applyBorder="1" applyAlignment="1" applyProtection="1">
      <alignment horizontal="justify" vertical="top"/>
      <protection locked="0"/>
    </xf>
    <xf numFmtId="0" fontId="4"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4" fillId="0" borderId="1" xfId="0" applyFont="1" applyBorder="1" applyAlignment="1" applyProtection="1">
      <alignment horizontal="justify" vertical="top"/>
      <protection locked="0"/>
    </xf>
    <xf numFmtId="164" fontId="0" fillId="0" borderId="1" xfId="2" applyFont="1" applyBorder="1" applyAlignment="1" applyProtection="1">
      <alignment horizontal="justify" vertical="top"/>
      <protection locked="0"/>
    </xf>
    <xf numFmtId="164" fontId="6" fillId="6" borderId="1" xfId="2" applyFont="1" applyFill="1" applyBorder="1" applyAlignment="1" applyProtection="1">
      <alignment horizontal="center" vertical="top"/>
      <protection locked="0"/>
    </xf>
    <xf numFmtId="9" fontId="0" fillId="0" borderId="0" xfId="1" applyFont="1"/>
    <xf numFmtId="0" fontId="4" fillId="7" borderId="2" xfId="0" applyFont="1" applyFill="1" applyBorder="1" applyAlignment="1">
      <alignment horizontal="justify" vertical="top" wrapText="1"/>
    </xf>
    <xf numFmtId="0" fontId="0" fillId="0" borderId="9" xfId="0" applyBorder="1" applyAlignment="1" applyProtection="1">
      <alignment horizontal="center" vertical="top"/>
      <protection locked="0"/>
    </xf>
    <xf numFmtId="9" fontId="0" fillId="0" borderId="1" xfId="1" applyFont="1" applyBorder="1" applyAlignment="1" applyProtection="1">
      <alignment horizontal="center" vertical="top"/>
      <protection locked="0"/>
    </xf>
    <xf numFmtId="0" fontId="0" fillId="0" borderId="0" xfId="0" applyProtection="1">
      <protection locked="0"/>
    </xf>
    <xf numFmtId="164" fontId="0" fillId="0" borderId="1" xfId="2" applyFont="1" applyBorder="1" applyAlignment="1" applyProtection="1">
      <alignment horizontal="center" vertical="top"/>
      <protection locked="0"/>
    </xf>
    <xf numFmtId="0" fontId="2" fillId="4" borderId="9" xfId="0" applyFont="1" applyFill="1" applyBorder="1" applyAlignment="1">
      <alignment horizontal="justify" vertical="top"/>
    </xf>
    <xf numFmtId="0" fontId="3" fillId="4" borderId="2"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0" xfId="0" applyBorder="1" applyAlignment="1">
      <alignment horizontal="center" vertical="top"/>
    </xf>
    <xf numFmtId="0" fontId="0" fillId="0" borderId="4" xfId="0" applyBorder="1" applyAlignment="1">
      <alignment horizontal="justify" vertical="top"/>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 xfId="0" applyFont="1" applyFill="1" applyBorder="1" applyAlignment="1">
      <alignment horizontal="justify" vertical="top"/>
    </xf>
    <xf numFmtId="0" fontId="2" fillId="5" borderId="1" xfId="0" applyFont="1" applyFill="1" applyBorder="1" applyAlignment="1">
      <alignment horizontal="left" vertical="top"/>
    </xf>
    <xf numFmtId="0" fontId="0" fillId="0" borderId="2" xfId="0" applyBorder="1" applyAlignment="1">
      <alignment horizontal="justify" vertical="top"/>
    </xf>
    <xf numFmtId="0" fontId="5" fillId="5" borderId="2" xfId="0" applyFont="1" applyFill="1" applyBorder="1" applyAlignment="1">
      <alignment horizontal="justify" vertical="top"/>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0" xfId="0" applyBorder="1" applyAlignment="1">
      <alignment vertical="top"/>
    </xf>
    <xf numFmtId="0" fontId="5" fillId="4" borderId="2" xfId="0" applyFont="1" applyFill="1" applyBorder="1" applyAlignment="1">
      <alignment horizontal="center" vertical="top"/>
    </xf>
    <xf numFmtId="0" fontId="0" fillId="0" borderId="1" xfId="0" applyBorder="1" applyAlignment="1">
      <alignment horizontal="left" vertical="top"/>
    </xf>
    <xf numFmtId="0" fontId="0" fillId="0" borderId="0" xfId="0" applyAlignment="1">
      <alignment horizontal="justify" vertical="top"/>
    </xf>
    <xf numFmtId="164" fontId="0" fillId="0" borderId="1" xfId="2" applyFont="1" applyBorder="1" applyAlignment="1">
      <alignment horizontal="justify" vertical="top"/>
    </xf>
    <xf numFmtId="164" fontId="5" fillId="6" borderId="1" xfId="2" applyFont="1" applyFill="1" applyBorder="1" applyAlignment="1">
      <alignment horizontal="center" vertical="top"/>
    </xf>
    <xf numFmtId="0" fontId="4" fillId="0" borderId="1" xfId="0" applyFont="1" applyBorder="1" applyAlignment="1">
      <alignment horizontal="justify" vertical="top" wrapText="1"/>
    </xf>
    <xf numFmtId="0" fontId="4" fillId="0" borderId="1" xfId="0" applyFont="1" applyBorder="1" applyAlignment="1">
      <alignment horizontal="justify" vertical="top"/>
    </xf>
    <xf numFmtId="0" fontId="0" fillId="0" borderId="1" xfId="0" applyBorder="1" applyAlignment="1">
      <alignment horizontal="justify" vertical="top"/>
    </xf>
    <xf numFmtId="0" fontId="1" fillId="0" borderId="1" xfId="0" applyFont="1" applyBorder="1" applyAlignment="1">
      <alignment horizontal="justify" vertical="top"/>
    </xf>
    <xf numFmtId="0" fontId="1" fillId="0" borderId="3" xfId="0" applyFont="1" applyBorder="1" applyAlignment="1">
      <alignment horizontal="justify" vertical="top" wrapText="1"/>
    </xf>
    <xf numFmtId="0" fontId="0" fillId="0" borderId="4" xfId="0" applyBorder="1" applyAlignment="1">
      <alignment horizontal="justify" vertical="top" wrapText="1"/>
    </xf>
    <xf numFmtId="165" fontId="7" fillId="8" borderId="13" xfId="0" applyNumberFormat="1" applyFont="1" applyFill="1" applyBorder="1" applyAlignment="1">
      <alignment horizontal="left" vertical="top"/>
    </xf>
    <xf numFmtId="0" fontId="5" fillId="5" borderId="1" xfId="0" applyFont="1" applyFill="1" applyBorder="1" applyAlignment="1">
      <alignment horizontal="center" vertical="top"/>
    </xf>
    <xf numFmtId="0" fontId="5" fillId="5" borderId="3" xfId="0" applyFont="1" applyFill="1" applyBorder="1" applyAlignment="1">
      <alignment horizontal="center" vertical="top"/>
    </xf>
    <xf numFmtId="0" fontId="5" fillId="5" borderId="4" xfId="0" applyFont="1" applyFill="1" applyBorder="1" applyAlignment="1">
      <alignment horizontal="center" vertical="top"/>
    </xf>
    <xf numFmtId="0" fontId="0" fillId="0" borderId="1" xfId="0" applyBorder="1" applyAlignment="1">
      <alignment horizontal="justify" vertical="top" wrapText="1"/>
    </xf>
    <xf numFmtId="0" fontId="3" fillId="4" borderId="0" xfId="0" applyFont="1" applyFill="1" applyAlignment="1">
      <alignment horizontal="center" vertical="top"/>
    </xf>
    <xf numFmtId="0" fontId="0" fillId="0" borderId="1" xfId="0" applyBorder="1" applyAlignment="1" applyProtection="1">
      <alignment horizontal="center"/>
      <protection locked="0"/>
    </xf>
    <xf numFmtId="0" fontId="4" fillId="0" borderId="1" xfId="0" applyFont="1" applyBorder="1" applyAlignment="1" applyProtection="1">
      <alignment horizontal="justify" vertical="top"/>
      <protection locked="0"/>
    </xf>
    <xf numFmtId="0" fontId="0" fillId="0" borderId="6" xfId="0" applyBorder="1" applyAlignment="1" applyProtection="1">
      <alignment horizontal="center" vertical="top"/>
      <protection locked="0"/>
    </xf>
    <xf numFmtId="0" fontId="0" fillId="0" borderId="9" xfId="0" applyBorder="1" applyAlignment="1" applyProtection="1">
      <alignment horizontal="center" vertical="top"/>
      <protection locked="0"/>
    </xf>
    <xf numFmtId="0" fontId="5" fillId="5" borderId="3" xfId="0" applyFont="1" applyFill="1" applyBorder="1" applyAlignment="1" applyProtection="1">
      <alignment horizontal="center" vertical="top"/>
      <protection locked="0"/>
    </xf>
    <xf numFmtId="0" fontId="5" fillId="5" borderId="4" xfId="0" applyFont="1" applyFill="1" applyBorder="1" applyAlignment="1" applyProtection="1">
      <alignment horizontal="center" vertical="top"/>
      <protection locked="0"/>
    </xf>
    <xf numFmtId="164" fontId="0" fillId="2" borderId="0" xfId="2" applyFont="1" applyFill="1" applyBorder="1" applyAlignment="1">
      <alignment horizontal="center" vertical="top"/>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protection locked="0"/>
    </xf>
    <xf numFmtId="0" fontId="1" fillId="0" borderId="1" xfId="0" applyFont="1" applyBorder="1" applyAlignment="1" applyProtection="1">
      <alignment horizontal="left" wrapText="1"/>
      <protection locked="0"/>
    </xf>
    <xf numFmtId="0" fontId="0" fillId="0" borderId="1" xfId="0" applyBorder="1" applyAlignment="1" applyProtection="1">
      <alignment horizontal="left"/>
      <protection locked="0"/>
    </xf>
    <xf numFmtId="0" fontId="0" fillId="0" borderId="3"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0" fillId="7" borderId="5"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0" fontId="5" fillId="5" borderId="7" xfId="0" applyFont="1" applyFill="1" applyBorder="1" applyAlignment="1" applyProtection="1">
      <alignment horizontal="center" vertical="top"/>
      <protection locked="0"/>
    </xf>
    <xf numFmtId="0" fontId="5" fillId="5" borderId="8"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164" fontId="0" fillId="2" borderId="3" xfId="2" applyFont="1" applyFill="1" applyBorder="1" applyAlignment="1" applyProtection="1">
      <alignment horizontal="justify" vertical="top"/>
      <protection locked="0"/>
    </xf>
    <xf numFmtId="164" fontId="0" fillId="2" borderId="4" xfId="2" applyFont="1" applyFill="1" applyBorder="1" applyAlignment="1" applyProtection="1">
      <alignment horizontal="justify" vertical="top"/>
      <protection locked="0"/>
    </xf>
    <xf numFmtId="0" fontId="3" fillId="4" borderId="2"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4" fontId="0" fillId="2" borderId="1" xfId="2" applyFont="1" applyFill="1"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xf numFmtId="49" fontId="0" fillId="0" borderId="3" xfId="0" applyNumberFormat="1" applyBorder="1" applyAlignment="1">
      <alignment horizontal="justify" vertical="top"/>
    </xf>
    <xf numFmtId="49" fontId="0" fillId="0" borderId="4" xfId="0" applyNumberFormat="1" applyBorder="1" applyAlignment="1">
      <alignment horizontal="justify" vertical="top"/>
    </xf>
    <xf numFmtId="0" fontId="0" fillId="0" borderId="3" xfId="0" applyBorder="1" applyAlignment="1">
      <alignment horizontal="justify" vertical="top"/>
    </xf>
    <xf numFmtId="0" fontId="0" fillId="0" borderId="4" xfId="0" applyBorder="1" applyAlignment="1">
      <alignment horizontal="justify" vertical="top"/>
    </xf>
    <xf numFmtId="0" fontId="10" fillId="0" borderId="3" xfId="0" applyFont="1" applyBorder="1" applyAlignment="1">
      <alignment wrapText="1"/>
    </xf>
    <xf numFmtId="0" fontId="10" fillId="0" borderId="4" xfId="0" applyFont="1" applyBorder="1" applyAlignment="1">
      <alignment wrapText="1"/>
    </xf>
    <xf numFmtId="49" fontId="0" fillId="0" borderId="3" xfId="0" applyNumberFormat="1" applyBorder="1" applyAlignment="1">
      <alignment horizontal="justify" vertical="top" wrapText="1"/>
    </xf>
    <xf numFmtId="49" fontId="0" fillId="0" borderId="4" xfId="0" applyNumberFormat="1" applyBorder="1" applyAlignment="1">
      <alignment horizontal="justify" vertical="top" wrapText="1"/>
    </xf>
    <xf numFmtId="0" fontId="0" fillId="0" borderId="5" xfId="0" applyBorder="1" applyAlignment="1">
      <alignment horizontal="justify" vertical="top"/>
    </xf>
    <xf numFmtId="0" fontId="0" fillId="0" borderId="6" xfId="0" applyBorder="1" applyAlignment="1">
      <alignment horizontal="justify" vertical="top"/>
    </xf>
    <xf numFmtId="0" fontId="0" fillId="0" borderId="15" xfId="0" applyBorder="1" applyAlignment="1">
      <alignment horizontal="justify" vertical="top"/>
    </xf>
    <xf numFmtId="0" fontId="0" fillId="0" borderId="9" xfId="0" applyBorder="1" applyAlignment="1">
      <alignment horizontal="justify" vertical="top"/>
    </xf>
    <xf numFmtId="0" fontId="0" fillId="0" borderId="16" xfId="0" applyBorder="1" applyAlignment="1">
      <alignment horizontal="justify" vertical="top"/>
    </xf>
    <xf numFmtId="0" fontId="0" fillId="0" borderId="17" xfId="0" applyBorder="1" applyAlignment="1">
      <alignment horizontal="justify" vertical="top"/>
    </xf>
    <xf numFmtId="14" fontId="0" fillId="0" borderId="3" xfId="0" applyNumberFormat="1" applyBorder="1" applyAlignment="1">
      <alignment horizontal="left" vertical="top"/>
    </xf>
    <xf numFmtId="0" fontId="0" fillId="0" borderId="4" xfId="0" applyBorder="1" applyAlignment="1">
      <alignment horizontal="left" vertical="top"/>
    </xf>
    <xf numFmtId="14" fontId="0" fillId="0" borderId="1" xfId="0" applyNumberFormat="1" applyBorder="1" applyAlignment="1">
      <alignment horizontal="justify" vertical="top"/>
    </xf>
    <xf numFmtId="0" fontId="8" fillId="0" borderId="14" xfId="0" applyFont="1" applyBorder="1" applyAlignment="1"/>
  </cellXfs>
  <cellStyles count="3">
    <cellStyle name="Moneda [0]" xfId="2" builtinId="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V&#237;nculoExternoRecuperado1?F09934E1" TargetMode="External"/><Relationship Id="rId1" Type="http://schemas.openxmlformats.org/officeDocument/2006/relationships/externalLinkPath" Target="file:///\\F09934E1\V&#237;nculoExternoRecuperad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SINIESTRO   LEGIS</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30"/>
  <sheetViews>
    <sheetView zoomScale="90" zoomScaleNormal="90" workbookViewId="0">
      <selection activeCell="B29" sqref="B29:C29"/>
    </sheetView>
  </sheetViews>
  <sheetFormatPr defaultColWidth="0" defaultRowHeight="15"/>
  <cols>
    <col min="1" max="1" width="46.125" style="47" customWidth="1"/>
    <col min="2" max="2" width="63.875" style="47" customWidth="1"/>
    <col min="3" max="3" width="37.375" style="47" customWidth="1"/>
    <col min="4" max="4" width="11.375" style="3" hidden="1" customWidth="1"/>
    <col min="5" max="16384" width="11.375" style="3" hidden="1"/>
  </cols>
  <sheetData>
    <row r="1" spans="1:3" ht="17.25">
      <c r="A1" s="61" t="s">
        <v>0</v>
      </c>
      <c r="B1" s="61"/>
      <c r="C1" s="61"/>
    </row>
    <row r="2" spans="1:3" ht="16.5">
      <c r="A2" s="10" t="s">
        <v>1</v>
      </c>
      <c r="B2" s="88" t="s">
        <v>2</v>
      </c>
      <c r="C2" s="89"/>
    </row>
    <row r="3" spans="1:3" ht="16.5">
      <c r="A3" s="10" t="s">
        <v>3</v>
      </c>
      <c r="B3" s="90" t="s">
        <v>4</v>
      </c>
      <c r="C3" s="91"/>
    </row>
    <row r="4" spans="1:3" ht="15" customHeight="1">
      <c r="A4" s="10" t="s">
        <v>5</v>
      </c>
      <c r="B4" s="90" t="s">
        <v>6</v>
      </c>
      <c r="C4" s="91"/>
    </row>
    <row r="5" spans="1:3" ht="14.45" customHeight="1">
      <c r="A5" s="10" t="s">
        <v>7</v>
      </c>
      <c r="B5" s="92" t="s">
        <v>8</v>
      </c>
      <c r="C5" s="93"/>
    </row>
    <row r="6" spans="1:3" ht="15" customHeight="1">
      <c r="A6" s="10" t="s">
        <v>9</v>
      </c>
      <c r="B6" s="90" t="s">
        <v>10</v>
      </c>
      <c r="C6" s="91"/>
    </row>
    <row r="7" spans="1:3" ht="15" customHeight="1">
      <c r="A7" s="10" t="s">
        <v>11</v>
      </c>
      <c r="B7" s="90" t="s">
        <v>12</v>
      </c>
      <c r="C7" s="91"/>
    </row>
    <row r="8" spans="1:3" ht="16.5">
      <c r="A8" s="10" t="s">
        <v>13</v>
      </c>
      <c r="B8" s="94" t="s">
        <v>14</v>
      </c>
      <c r="C8" s="95"/>
    </row>
    <row r="9" spans="1:3" ht="16.5">
      <c r="A9" s="10" t="s">
        <v>15</v>
      </c>
      <c r="B9" s="60" t="s">
        <v>12</v>
      </c>
      <c r="C9" s="60"/>
    </row>
    <row r="10" spans="1:3">
      <c r="A10" s="10" t="s">
        <v>16</v>
      </c>
      <c r="B10" s="60" t="s">
        <v>12</v>
      </c>
      <c r="C10" s="60"/>
    </row>
    <row r="11" spans="1:3" ht="23.25" customHeight="1">
      <c r="A11" s="10" t="s">
        <v>17</v>
      </c>
      <c r="B11" s="54" t="s">
        <v>12</v>
      </c>
      <c r="C11" s="55"/>
    </row>
    <row r="12" spans="1:3" ht="13.5" customHeight="1">
      <c r="A12" s="50" t="s">
        <v>18</v>
      </c>
      <c r="B12" s="96" t="s">
        <v>19</v>
      </c>
      <c r="C12" s="97"/>
    </row>
    <row r="13" spans="1:3" ht="30" customHeight="1">
      <c r="A13" s="50"/>
      <c r="B13" s="98"/>
      <c r="C13" s="99"/>
    </row>
    <row r="14" spans="1:3" ht="73.5" customHeight="1">
      <c r="A14" s="50"/>
      <c r="B14" s="100"/>
      <c r="C14" s="101"/>
    </row>
    <row r="15" spans="1:3" ht="33">
      <c r="A15" s="10" t="s">
        <v>20</v>
      </c>
      <c r="B15" s="56" t="s">
        <v>21</v>
      </c>
      <c r="C15" s="105"/>
    </row>
    <row r="16" spans="1:3" ht="33.75" customHeight="1">
      <c r="A16" s="51" t="s">
        <v>22</v>
      </c>
      <c r="B16" s="57" t="s">
        <v>23</v>
      </c>
      <c r="C16" s="57"/>
    </row>
    <row r="17" spans="1:3" ht="33.75" customHeight="1">
      <c r="A17" s="51"/>
      <c r="B17" s="11" t="s">
        <v>24</v>
      </c>
      <c r="C17" s="48"/>
    </row>
    <row r="18" spans="1:3" ht="33.75" customHeight="1">
      <c r="A18" s="51"/>
      <c r="B18" s="11" t="s">
        <v>25</v>
      </c>
      <c r="C18" s="48"/>
    </row>
    <row r="19" spans="1:3">
      <c r="A19" s="51"/>
      <c r="B19" s="58" t="s">
        <v>26</v>
      </c>
      <c r="C19" s="59"/>
    </row>
    <row r="20" spans="1:3">
      <c r="A20" s="51"/>
      <c r="B20" s="11"/>
      <c r="C20" s="48"/>
    </row>
    <row r="21" spans="1:3">
      <c r="A21" s="51"/>
      <c r="B21" s="11"/>
      <c r="C21" s="48"/>
    </row>
    <row r="22" spans="1:3">
      <c r="A22" s="51"/>
      <c r="B22" s="58" t="s">
        <v>27</v>
      </c>
      <c r="C22" s="59"/>
    </row>
    <row r="23" spans="1:3">
      <c r="A23" s="51"/>
      <c r="B23" s="11"/>
      <c r="C23" s="49"/>
    </row>
    <row r="24" spans="1:3">
      <c r="A24" s="10" t="s">
        <v>28</v>
      </c>
      <c r="B24" s="53" t="s">
        <v>12</v>
      </c>
      <c r="C24" s="52"/>
    </row>
    <row r="25" spans="1:3">
      <c r="A25" s="10" t="s">
        <v>29</v>
      </c>
      <c r="B25" s="53" t="s">
        <v>12</v>
      </c>
      <c r="C25" s="52"/>
    </row>
    <row r="26" spans="1:3" ht="16.5">
      <c r="A26" s="10" t="s">
        <v>30</v>
      </c>
      <c r="B26" s="53" t="s">
        <v>12</v>
      </c>
      <c r="C26" s="52"/>
    </row>
    <row r="27" spans="1:3" ht="15" customHeight="1">
      <c r="A27" s="10" t="s">
        <v>31</v>
      </c>
      <c r="B27" s="102">
        <v>45874</v>
      </c>
      <c r="C27" s="103"/>
    </row>
    <row r="28" spans="1:3" ht="15" customHeight="1">
      <c r="A28" s="10" t="s">
        <v>32</v>
      </c>
      <c r="B28" s="102">
        <v>45874</v>
      </c>
      <c r="C28" s="103"/>
    </row>
    <row r="29" spans="1:3" ht="15" customHeight="1">
      <c r="A29" s="10" t="s">
        <v>33</v>
      </c>
      <c r="B29" s="104">
        <v>45890</v>
      </c>
      <c r="C29" s="52"/>
    </row>
    <row r="30" spans="1:3" ht="13.5"/>
  </sheetData>
  <mergeCells count="24">
    <mergeCell ref="A1:C1"/>
    <mergeCell ref="B2:C2"/>
    <mergeCell ref="B3:C3"/>
    <mergeCell ref="B4:C4"/>
    <mergeCell ref="B5:C5"/>
    <mergeCell ref="B6:C6"/>
    <mergeCell ref="B7:C7"/>
    <mergeCell ref="B8:C8"/>
    <mergeCell ref="B9:C9"/>
    <mergeCell ref="B10:C10"/>
    <mergeCell ref="B11:C11"/>
    <mergeCell ref="B15:C15"/>
    <mergeCell ref="B16:C16"/>
    <mergeCell ref="B19:C19"/>
    <mergeCell ref="B22:C22"/>
    <mergeCell ref="B29:C29"/>
    <mergeCell ref="A12:A14"/>
    <mergeCell ref="A16:A23"/>
    <mergeCell ref="B12:C14"/>
    <mergeCell ref="B24:C24"/>
    <mergeCell ref="B25:C25"/>
    <mergeCell ref="B26:C26"/>
    <mergeCell ref="B27:C27"/>
    <mergeCell ref="B28:C28"/>
  </mergeCells>
  <pageMargins left="0.7" right="0.7" top="0.75" bottom="0.75" header="0.3" footer="0.3"/>
  <pageSetup orientation="portrait"/>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workbookViewId="0"/>
  </sheetViews>
  <sheetFormatPr defaultColWidth="11" defaultRowHeight="15"/>
  <sheetData>
    <row r="1" spans="1:3" ht="18.75">
      <c r="A1" s="6" t="s">
        <v>34</v>
      </c>
      <c r="B1" s="6"/>
      <c r="C1" s="6"/>
    </row>
    <row r="2" spans="1:3" ht="45">
      <c r="A2" s="7" t="s">
        <v>35</v>
      </c>
      <c r="B2" s="8" t="s">
        <v>36</v>
      </c>
      <c r="C2" s="9"/>
    </row>
    <row r="3" spans="1:3" ht="45">
      <c r="A3" s="10" t="s">
        <v>1</v>
      </c>
      <c r="B3" s="11" t="str">
        <f>'GENERALES NOTA 322'!B2:C2</f>
        <v>11001310500320240021700</v>
      </c>
      <c r="C3" s="11"/>
    </row>
    <row r="4" spans="1:3" ht="60">
      <c r="A4" s="10" t="s">
        <v>3</v>
      </c>
      <c r="B4" s="11" t="str">
        <f>'GENERALES NOTA 322'!B3:C3</f>
        <v>003 LABORAL CIRCUITO BOGOTA</v>
      </c>
      <c r="C4" s="11"/>
    </row>
    <row r="5" spans="1:3" ht="30">
      <c r="A5" s="10" t="s">
        <v>5</v>
      </c>
      <c r="B5" s="11" t="str">
        <f>'GENERALES NOTA 322'!B4:C4</f>
        <v>COLFONDOS Y OTRO</v>
      </c>
      <c r="C5" s="11"/>
    </row>
    <row r="6" spans="1:3" ht="75">
      <c r="A6" s="10" t="s">
        <v>7</v>
      </c>
      <c r="B6" s="11" t="str">
        <f>'GENERALES NOTA 322'!B5:C5</f>
        <v>MARCELA ORREGO ZAPATA. C.C: 51.921.704</v>
      </c>
      <c r="C6" s="11"/>
    </row>
    <row r="7" spans="1:3" ht="45">
      <c r="A7" s="10" t="s">
        <v>9</v>
      </c>
      <c r="B7" s="11" t="str">
        <f>'GENERALES NOTA 322'!B6:C6</f>
        <v>DEMANDA DIRECTA</v>
      </c>
      <c r="C7" s="11"/>
    </row>
    <row r="8" spans="1:3">
      <c r="A8" s="7" t="s">
        <v>37</v>
      </c>
      <c r="B8" s="11"/>
      <c r="C8" s="11"/>
    </row>
    <row r="9" spans="1:3" ht="30">
      <c r="A9" s="7" t="s">
        <v>17</v>
      </c>
      <c r="B9" s="11"/>
      <c r="C9" s="11"/>
    </row>
    <row r="10" spans="1:3" ht="45">
      <c r="A10" s="7" t="s">
        <v>38</v>
      </c>
      <c r="B10" s="8"/>
      <c r="C10" s="29"/>
    </row>
    <row r="11" spans="1:3">
      <c r="A11" s="7" t="s">
        <v>39</v>
      </c>
      <c r="B11" s="8"/>
      <c r="C11" s="9"/>
    </row>
    <row r="12" spans="1:3" ht="30">
      <c r="A12" s="7" t="s">
        <v>40</v>
      </c>
      <c r="B12" s="7"/>
      <c r="C12" s="30"/>
    </row>
    <row r="13" spans="1:3">
      <c r="A13" s="7" t="s">
        <v>41</v>
      </c>
      <c r="B13" s="11"/>
      <c r="C13" s="11"/>
    </row>
    <row r="14" spans="1:3" ht="60">
      <c r="A14" s="7" t="s">
        <v>42</v>
      </c>
      <c r="B14" s="11"/>
      <c r="C14" s="11"/>
    </row>
    <row r="15" spans="1:3" ht="30">
      <c r="A15" s="7" t="s">
        <v>43</v>
      </c>
      <c r="B15" s="11"/>
      <c r="C15" s="11"/>
    </row>
    <row r="16" spans="1:3">
      <c r="A16" s="31" t="s">
        <v>44</v>
      </c>
      <c r="B16" s="11"/>
      <c r="C16" s="11"/>
    </row>
    <row r="17" spans="1:3" ht="30">
      <c r="A17" s="32"/>
      <c r="B17" s="33" t="s">
        <v>45</v>
      </c>
      <c r="C17" s="34" t="s">
        <v>46</v>
      </c>
    </row>
    <row r="18" spans="1:3">
      <c r="A18" s="32"/>
      <c r="B18" s="11"/>
      <c r="C18" s="11"/>
    </row>
    <row r="19" spans="1:3">
      <c r="A19" s="32"/>
      <c r="B19" s="11"/>
      <c r="C19" s="11"/>
    </row>
    <row r="20" spans="1:3">
      <c r="A20" s="32"/>
      <c r="B20" s="11"/>
      <c r="C20" s="11"/>
    </row>
    <row r="21" spans="1:3" ht="30">
      <c r="A21" s="7" t="s">
        <v>47</v>
      </c>
      <c r="B21" s="11"/>
      <c r="C21" s="11"/>
    </row>
    <row r="22" spans="1:3" ht="45">
      <c r="A22" s="7" t="s">
        <v>48</v>
      </c>
      <c r="B22" s="7"/>
      <c r="C22" s="30"/>
    </row>
    <row r="23" spans="1:3" ht="45">
      <c r="A23" s="7" t="s">
        <v>49</v>
      </c>
      <c r="B23" s="11"/>
      <c r="C23" s="11"/>
    </row>
    <row r="24" spans="1:3" ht="30">
      <c r="A24" s="7" t="s">
        <v>50</v>
      </c>
      <c r="B24" s="11"/>
      <c r="C24" s="11"/>
    </row>
    <row r="25" spans="1:3" ht="30">
      <c r="A25" s="7" t="s">
        <v>51</v>
      </c>
      <c r="B25" s="11"/>
      <c r="C25" s="11"/>
    </row>
    <row r="26" spans="1:3" ht="30">
      <c r="A26" s="35" t="s">
        <v>52</v>
      </c>
      <c r="B26" s="11"/>
      <c r="C26" s="11"/>
    </row>
    <row r="27" spans="1:3" ht="75">
      <c r="A27" s="36" t="s">
        <v>53</v>
      </c>
      <c r="B27" s="36"/>
      <c r="C27" s="36"/>
    </row>
    <row r="28" spans="1:3" ht="150">
      <c r="A28" s="37" t="s">
        <v>54</v>
      </c>
      <c r="B28" s="38"/>
      <c r="C28" s="39"/>
    </row>
    <row r="29" spans="1:3" ht="165">
      <c r="A29" s="40" t="s">
        <v>55</v>
      </c>
      <c r="B29" s="41"/>
      <c r="C29" s="39"/>
    </row>
    <row r="30" spans="1:3" ht="195">
      <c r="A30" s="40" t="s">
        <v>56</v>
      </c>
      <c r="B30" s="41"/>
      <c r="C30" s="42"/>
    </row>
    <row r="31" spans="1:3" ht="120">
      <c r="A31" s="40" t="s">
        <v>57</v>
      </c>
      <c r="B31" s="41"/>
      <c r="C31" s="39"/>
    </row>
    <row r="32" spans="1:3" ht="45">
      <c r="A32" s="40" t="s">
        <v>58</v>
      </c>
      <c r="B32" s="41"/>
      <c r="C32" s="39"/>
    </row>
    <row r="33" spans="1:3" ht="165">
      <c r="A33" s="40" t="s">
        <v>59</v>
      </c>
      <c r="B33" s="41"/>
      <c r="C33" s="39"/>
    </row>
    <row r="34" spans="1:3" ht="120">
      <c r="A34" s="40" t="s">
        <v>60</v>
      </c>
      <c r="B34" s="41"/>
      <c r="C34" s="43"/>
    </row>
    <row r="35" spans="1:3">
      <c r="A35" s="37" t="s">
        <v>61</v>
      </c>
      <c r="B35" s="38"/>
      <c r="C35" s="44"/>
    </row>
    <row r="36" spans="1:3">
      <c r="A36" s="45" t="s">
        <v>62</v>
      </c>
      <c r="B36" s="45"/>
      <c r="C36" s="45"/>
    </row>
    <row r="37" spans="1:3">
      <c r="A37" s="46" t="s">
        <v>63</v>
      </c>
      <c r="B37" s="46"/>
      <c r="C37" s="11"/>
    </row>
    <row r="38" spans="1:3">
      <c r="A38" s="46" t="s">
        <v>64</v>
      </c>
      <c r="B38" s="46"/>
      <c r="C38" s="11"/>
    </row>
    <row r="39" spans="1:3">
      <c r="A39" s="46" t="s">
        <v>65</v>
      </c>
      <c r="B39" s="46"/>
      <c r="C39" s="11"/>
    </row>
    <row r="40" spans="1:3">
      <c r="A40" s="46" t="s">
        <v>66</v>
      </c>
      <c r="B40" s="46"/>
      <c r="C40" s="11"/>
    </row>
    <row r="41" spans="1:3">
      <c r="A41" s="46" t="s">
        <v>67</v>
      </c>
      <c r="B41" s="46"/>
      <c r="C41" s="11"/>
    </row>
    <row r="42" spans="1:3">
      <c r="A42" s="46" t="s">
        <v>68</v>
      </c>
      <c r="B42" s="46"/>
      <c r="C42" s="11"/>
    </row>
    <row r="43" spans="1:3">
      <c r="A43" s="46" t="s">
        <v>69</v>
      </c>
      <c r="B43" s="46"/>
      <c r="C43" s="11"/>
    </row>
    <row r="44" spans="1:3">
      <c r="A44" s="46" t="s">
        <v>70</v>
      </c>
      <c r="B44" s="46"/>
      <c r="C44" s="11"/>
    </row>
    <row r="45" spans="1:3">
      <c r="A45" s="46" t="s">
        <v>71</v>
      </c>
      <c r="B45" s="46"/>
      <c r="C45" s="11"/>
    </row>
    <row r="46" spans="1:3">
      <c r="A46" s="46" t="s">
        <v>72</v>
      </c>
      <c r="B46" s="46"/>
      <c r="C46" s="11"/>
    </row>
    <row r="47" spans="1:3">
      <c r="A47" s="46" t="s">
        <v>73</v>
      </c>
      <c r="B47" s="46"/>
      <c r="C47" s="11"/>
    </row>
    <row r="48" spans="1:3">
      <c r="A48" s="46" t="s">
        <v>74</v>
      </c>
      <c r="B48" s="46"/>
      <c r="C48" s="11"/>
    </row>
    <row r="49" spans="1:3">
      <c r="A49" s="46" t="s">
        <v>75</v>
      </c>
      <c r="B49" s="46"/>
      <c r="C49" s="11"/>
    </row>
    <row r="50" spans="1:3">
      <c r="A50" s="46" t="s">
        <v>76</v>
      </c>
      <c r="B50" s="46"/>
      <c r="C50" s="11"/>
    </row>
    <row r="51" spans="1:3">
      <c r="A51" s="46" t="s">
        <v>77</v>
      </c>
      <c r="B51" s="46"/>
      <c r="C51" s="11"/>
    </row>
    <row r="52" spans="1:3">
      <c r="A52" s="46" t="s">
        <v>78</v>
      </c>
      <c r="B52" s="46"/>
      <c r="C52" s="11"/>
    </row>
    <row r="53" spans="1:3">
      <c r="A53" s="13"/>
      <c r="B53" s="13"/>
      <c r="C53"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18" zoomScale="80" zoomScaleNormal="80" workbookViewId="0">
      <selection activeCell="B30" sqref="B30:C30"/>
    </sheetView>
  </sheetViews>
  <sheetFormatPr defaultColWidth="0" defaultRowHeight="15"/>
  <cols>
    <col min="1" max="1" width="52.125" customWidth="1"/>
    <col min="2" max="2" width="35.375" customWidth="1"/>
    <col min="3" max="3" width="96" customWidth="1"/>
    <col min="4" max="8" width="11.375" hidden="1" customWidth="1"/>
    <col min="9" max="9" width="12" hidden="1" customWidth="1"/>
    <col min="10" max="16384" width="11.375" hidden="1"/>
  </cols>
  <sheetData>
    <row r="1" spans="1:6" ht="18.75">
      <c r="A1" s="82" t="s">
        <v>79</v>
      </c>
      <c r="B1" s="82"/>
      <c r="C1" s="82"/>
    </row>
    <row r="2" spans="1:6" ht="16.5">
      <c r="A2" s="14" t="s">
        <v>35</v>
      </c>
      <c r="B2" s="73" t="s">
        <v>80</v>
      </c>
      <c r="C2" s="74"/>
    </row>
    <row r="3" spans="1:6">
      <c r="A3" s="15" t="s">
        <v>1</v>
      </c>
      <c r="B3" s="79" t="str">
        <f>'GENERALES NOTA 322'!B2:C2</f>
        <v>11001310500320240021700</v>
      </c>
      <c r="C3" s="79"/>
    </row>
    <row r="4" spans="1:6">
      <c r="A4" s="15" t="s">
        <v>3</v>
      </c>
      <c r="B4" s="79" t="str">
        <f>'GENERALES NOTA 322'!B3:C3</f>
        <v>003 LABORAL CIRCUITO BOGOTA</v>
      </c>
      <c r="C4" s="79"/>
    </row>
    <row r="5" spans="1:6">
      <c r="A5" s="15" t="s">
        <v>5</v>
      </c>
      <c r="B5" s="79" t="str">
        <f>'GENERALES NOTA 322'!B4:C4</f>
        <v>COLFONDOS Y OTRO</v>
      </c>
      <c r="C5" s="79"/>
    </row>
    <row r="6" spans="1:6" ht="14.45" customHeight="1">
      <c r="A6" s="15" t="s">
        <v>7</v>
      </c>
      <c r="B6" s="79" t="str">
        <f>'GENERALES NOTA 322'!B5:C5</f>
        <v>MARCELA ORREGO ZAPATA. C.C: 51.921.704</v>
      </c>
      <c r="C6" s="79"/>
    </row>
    <row r="7" spans="1:6">
      <c r="A7" s="15" t="s">
        <v>9</v>
      </c>
      <c r="B7" s="79" t="str">
        <f>'GENERALES NOTA 322'!B6:C6</f>
        <v>DEMANDA DIRECTA</v>
      </c>
      <c r="C7" s="79"/>
    </row>
    <row r="8" spans="1:6" ht="30">
      <c r="A8" s="15" t="s">
        <v>20</v>
      </c>
      <c r="B8" s="80" t="str">
        <f>'GENERALES NOTA 322'!B15:C15</f>
        <v>NO ES POSIBLE CUANTIFICAR LAS PRETENSIONES DE LA DEMANDA EN ATENCIÓN A LA NATURALEZA DEL PROCESO.</v>
      </c>
      <c r="C8" s="81"/>
    </row>
    <row r="9" spans="1:6">
      <c r="A9" s="63" t="s">
        <v>22</v>
      </c>
      <c r="B9" s="66" t="s">
        <v>23</v>
      </c>
      <c r="C9" s="67"/>
    </row>
    <row r="10" spans="1:6">
      <c r="A10" s="63"/>
      <c r="B10" s="16" t="s">
        <v>24</v>
      </c>
      <c r="C10" s="18">
        <f>'GENERALES NOTA 322'!C17</f>
        <v>0</v>
      </c>
    </row>
    <row r="11" spans="1:6">
      <c r="A11" s="63"/>
      <c r="B11" s="16" t="s">
        <v>25</v>
      </c>
      <c r="C11" s="18">
        <f>'GENERALES NOTA 322'!C18</f>
        <v>0</v>
      </c>
    </row>
    <row r="12" spans="1:6">
      <c r="A12" s="63"/>
      <c r="B12" s="66"/>
      <c r="C12" s="67"/>
    </row>
    <row r="13" spans="1:6">
      <c r="A13" s="63"/>
      <c r="B13" s="16" t="s">
        <v>81</v>
      </c>
      <c r="C13" s="19"/>
    </row>
    <row r="14" spans="1:6">
      <c r="A14" s="63"/>
      <c r="B14" s="16" t="s">
        <v>82</v>
      </c>
      <c r="C14" s="19"/>
      <c r="E14" t="s">
        <v>83</v>
      </c>
      <c r="F14" s="20">
        <v>0.7</v>
      </c>
    </row>
    <row r="15" spans="1:6">
      <c r="A15" s="17" t="s">
        <v>84</v>
      </c>
      <c r="B15" s="73" t="s">
        <v>85</v>
      </c>
      <c r="C15" s="74"/>
    </row>
    <row r="16" spans="1:6" ht="15" customHeight="1">
      <c r="A16" s="15" t="s">
        <v>86</v>
      </c>
      <c r="B16" s="75" t="s">
        <v>87</v>
      </c>
      <c r="C16" s="76"/>
    </row>
    <row r="17" spans="1:3" ht="28.5" customHeight="1">
      <c r="A17" s="21" t="s">
        <v>88</v>
      </c>
      <c r="B17" s="68">
        <f>((C19+C20+C22+C23)-C26)*C25*C27</f>
        <v>0</v>
      </c>
      <c r="C17" s="68"/>
    </row>
    <row r="18" spans="1:3">
      <c r="A18" s="17" t="s">
        <v>89</v>
      </c>
      <c r="B18" s="77" t="s">
        <v>23</v>
      </c>
      <c r="C18" s="78"/>
    </row>
    <row r="19" spans="1:3">
      <c r="A19" s="64"/>
      <c r="B19" s="16" t="s">
        <v>24</v>
      </c>
      <c r="C19" s="18">
        <v>0</v>
      </c>
    </row>
    <row r="20" spans="1:3">
      <c r="A20" s="65"/>
      <c r="B20" s="16" t="s">
        <v>25</v>
      </c>
      <c r="C20" s="18">
        <v>0</v>
      </c>
    </row>
    <row r="21" spans="1:3">
      <c r="A21" s="65"/>
      <c r="B21" s="66" t="s">
        <v>26</v>
      </c>
      <c r="C21" s="67"/>
    </row>
    <row r="22" spans="1:3">
      <c r="A22" s="65"/>
      <c r="B22" s="16" t="s">
        <v>81</v>
      </c>
      <c r="C22" s="18">
        <v>0</v>
      </c>
    </row>
    <row r="23" spans="1:3" ht="45">
      <c r="A23" s="65"/>
      <c r="B23" s="16" t="s">
        <v>90</v>
      </c>
      <c r="C23" s="18">
        <v>0</v>
      </c>
    </row>
    <row r="24" spans="1:3">
      <c r="A24" s="65"/>
      <c r="B24" s="66" t="s">
        <v>91</v>
      </c>
      <c r="C24" s="67"/>
    </row>
    <row r="25" spans="1:3">
      <c r="A25" s="22"/>
      <c r="B25" s="16" t="s">
        <v>92</v>
      </c>
      <c r="C25" s="23">
        <v>0</v>
      </c>
    </row>
    <row r="26" spans="1:3">
      <c r="A26" s="24"/>
      <c r="B26" s="16" t="s">
        <v>39</v>
      </c>
      <c r="C26" s="25">
        <v>0</v>
      </c>
    </row>
    <row r="27" spans="1:3">
      <c r="A27" s="24"/>
      <c r="B27" s="16" t="s">
        <v>93</v>
      </c>
      <c r="C27" s="23">
        <v>0</v>
      </c>
    </row>
    <row r="28" spans="1:3">
      <c r="A28" s="26" t="s">
        <v>94</v>
      </c>
      <c r="B28" s="68">
        <f>IFERROR(B17*(VLOOKUP(B15,Hoja2!$G$1:$H$6,2,0)),16666)</f>
        <v>16666</v>
      </c>
      <c r="C28" s="68"/>
    </row>
    <row r="29" spans="1:3" ht="30">
      <c r="A29" s="15" t="s">
        <v>95</v>
      </c>
      <c r="B29" s="69" t="s">
        <v>96</v>
      </c>
      <c r="C29" s="70"/>
    </row>
    <row r="30" spans="1:3" ht="33">
      <c r="A30" s="15" t="s">
        <v>97</v>
      </c>
      <c r="B30" s="71" t="s">
        <v>98</v>
      </c>
      <c r="C30" s="72"/>
    </row>
    <row r="31" spans="1:3" ht="18.75">
      <c r="A31" s="27" t="s">
        <v>99</v>
      </c>
      <c r="B31" s="27"/>
      <c r="C31" s="27"/>
    </row>
    <row r="32" spans="1:3">
      <c r="A32" s="28" t="s">
        <v>100</v>
      </c>
      <c r="B32" s="62"/>
      <c r="C32" s="62"/>
    </row>
    <row r="33" spans="1:3">
      <c r="A33" s="28" t="s">
        <v>101</v>
      </c>
      <c r="B33" s="62"/>
      <c r="C33" s="62"/>
    </row>
    <row r="34" spans="1:3">
      <c r="A34" s="24"/>
      <c r="B34" s="24"/>
      <c r="C34" s="24"/>
    </row>
    <row r="35" spans="1:3">
      <c r="A35" s="24"/>
      <c r="B35" s="24"/>
      <c r="C35" s="24"/>
    </row>
    <row r="36" spans="1:3">
      <c r="A36" s="24"/>
      <c r="B36" s="24"/>
      <c r="C36" s="24"/>
    </row>
    <row r="37" spans="1:3">
      <c r="A37" s="24"/>
      <c r="B37" s="24"/>
      <c r="C37" s="24"/>
    </row>
  </sheetData>
  <sheetProtection algorithmName="SHA-512" hashValue="6l9IXqHrhOwJ/Zx4D+vCvNmVr1k0m466RRLs/eqVNqxPTluaPayV9kCMuxDr+A22fjvHQ4H1WbWWk40DhRtgrw==" saltValue="K5/QlZhpAIZmPJc5HUkMwA==" spinCount="100000" sheet="1" selectLockedCells="1"/>
  <mergeCells count="23">
    <mergeCell ref="A1:C1"/>
    <mergeCell ref="B2:C2"/>
    <mergeCell ref="B3:C3"/>
    <mergeCell ref="B4:C4"/>
    <mergeCell ref="B5:C5"/>
    <mergeCell ref="B6:C6"/>
    <mergeCell ref="B7:C7"/>
    <mergeCell ref="B8:C8"/>
    <mergeCell ref="B9:C9"/>
    <mergeCell ref="B12:C12"/>
    <mergeCell ref="B33:C33"/>
    <mergeCell ref="A9:A14"/>
    <mergeCell ref="A19:A24"/>
    <mergeCell ref="B24:C24"/>
    <mergeCell ref="B28:C28"/>
    <mergeCell ref="B29:C29"/>
    <mergeCell ref="B30:C30"/>
    <mergeCell ref="B32:C32"/>
    <mergeCell ref="B15:C15"/>
    <mergeCell ref="B16:C16"/>
    <mergeCell ref="B17:C17"/>
    <mergeCell ref="B18:C18"/>
    <mergeCell ref="B21:C21"/>
  </mergeCells>
  <dataValidations count="1">
    <dataValidation type="decimal" operator="lessThanOrEqual" allowBlank="1" showInputMessage="1" showErrorMessage="1" sqref="C25" xr:uid="{00000000-0002-0000-0200-000001000000}">
      <formula1>1</formula1>
    </dataValidation>
  </dataValidation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375" customWidth="1"/>
    <col min="2" max="3" width="69.25" customWidth="1"/>
    <col min="4" max="16384" width="10.875" hidden="1"/>
  </cols>
  <sheetData>
    <row r="1" spans="1:3" ht="18.75">
      <c r="A1" s="82" t="s">
        <v>102</v>
      </c>
      <c r="B1" s="82"/>
      <c r="C1" s="82"/>
    </row>
    <row r="2" spans="1:3" ht="17.100000000000001" customHeight="1">
      <c r="A2" s="7" t="s">
        <v>35</v>
      </c>
      <c r="B2" s="86" t="str">
        <f>'[2]AUTOS NOTA 321'!B2:C2</f>
        <v>SINIESTRO   LEGIS</v>
      </c>
      <c r="C2" s="87"/>
    </row>
    <row r="3" spans="1:3" ht="15.95" customHeight="1">
      <c r="A3" s="10" t="s">
        <v>1</v>
      </c>
      <c r="B3" s="52" t="str">
        <f>'GENERALES NOTA 322'!B2:C2</f>
        <v>11001310500320240021700</v>
      </c>
      <c r="C3" s="52"/>
    </row>
    <row r="4" spans="1:3">
      <c r="A4" s="10" t="s">
        <v>3</v>
      </c>
      <c r="B4" s="52" t="str">
        <f>'GENERALES NOTA 322'!B3:C3</f>
        <v>003 LABORAL CIRCUITO BOGOTA</v>
      </c>
      <c r="C4" s="52"/>
    </row>
    <row r="5" spans="1:3" ht="29.1" customHeight="1">
      <c r="A5" s="10" t="s">
        <v>5</v>
      </c>
      <c r="B5" s="52" t="str">
        <f>'GENERALES NOTA 322'!B4:C4</f>
        <v>COLFONDOS Y OTRO</v>
      </c>
      <c r="C5" s="52"/>
    </row>
    <row r="6" spans="1:3">
      <c r="A6" s="10" t="s">
        <v>7</v>
      </c>
      <c r="B6" s="52" t="str">
        <f>'GENERALES NOTA 322'!B5:C5</f>
        <v>MARCELA ORREGO ZAPATA. C.C: 51.921.704</v>
      </c>
      <c r="C6" s="52"/>
    </row>
    <row r="7" spans="1:3" ht="43.5" customHeight="1">
      <c r="A7" s="10" t="s">
        <v>9</v>
      </c>
      <c r="B7" s="52" t="str">
        <f>'GENERALES NOTA 322'!B6:C6</f>
        <v>DEMANDA DIRECTA</v>
      </c>
      <c r="C7" s="52"/>
    </row>
    <row r="8" spans="1:3">
      <c r="A8" s="10" t="s">
        <v>103</v>
      </c>
      <c r="B8" s="52"/>
      <c r="C8" s="52"/>
    </row>
    <row r="9" spans="1:3">
      <c r="A9" s="12" t="s">
        <v>89</v>
      </c>
      <c r="B9" s="85"/>
      <c r="C9" s="85"/>
    </row>
    <row r="10" spans="1:3">
      <c r="A10" s="12" t="s">
        <v>104</v>
      </c>
      <c r="B10" s="52"/>
      <c r="C10" s="52"/>
    </row>
    <row r="11" spans="1:3" ht="30">
      <c r="A11" s="12" t="s">
        <v>105</v>
      </c>
      <c r="B11" s="83"/>
      <c r="C11" s="84"/>
    </row>
    <row r="12" spans="1:3" ht="60">
      <c r="A12" s="10" t="s">
        <v>106</v>
      </c>
      <c r="B12" s="52"/>
      <c r="C12" s="52"/>
    </row>
    <row r="13" spans="1:3" ht="60">
      <c r="A13" s="10" t="s">
        <v>107</v>
      </c>
      <c r="B13" s="52"/>
      <c r="C13" s="52"/>
    </row>
    <row r="14" spans="1:3">
      <c r="A14" s="10" t="s">
        <v>108</v>
      </c>
      <c r="B14" s="11"/>
      <c r="C14" s="11"/>
    </row>
    <row r="15" spans="1:3">
      <c r="A15" s="12" t="s">
        <v>109</v>
      </c>
      <c r="B15" s="52"/>
      <c r="C15" s="52"/>
    </row>
    <row r="16" spans="1:3">
      <c r="A16" s="11" t="s">
        <v>110</v>
      </c>
      <c r="B16" s="84"/>
      <c r="C16" s="84"/>
    </row>
  </sheetData>
  <mergeCells count="15">
    <mergeCell ref="A1:C1"/>
    <mergeCell ref="B2:C2"/>
    <mergeCell ref="B3:C3"/>
    <mergeCell ref="B4:C4"/>
    <mergeCell ref="B5:C5"/>
    <mergeCell ref="B6:C6"/>
    <mergeCell ref="B7:C7"/>
    <mergeCell ref="B8:C8"/>
    <mergeCell ref="B9:C9"/>
    <mergeCell ref="B10:C10"/>
    <mergeCell ref="B11:C11"/>
    <mergeCell ref="B12:C12"/>
    <mergeCell ref="B13:C13"/>
    <mergeCell ref="B15:C15"/>
    <mergeCell ref="B16:C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 defaultRowHeight="15"/>
  <sheetData>
    <row r="1" spans="1:1">
      <c r="A1" t="s">
        <v>111</v>
      </c>
    </row>
    <row r="2" spans="1:1">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625" defaultRowHeight="15"/>
  <cols>
    <col min="4" max="4" width="20.125" customWidth="1"/>
    <col min="5" max="5" width="42.875" customWidth="1"/>
    <col min="7" max="7" width="26.375" customWidth="1"/>
  </cols>
  <sheetData>
    <row r="1" spans="1:12">
      <c r="A1" s="1" t="s">
        <v>40</v>
      </c>
      <c r="B1" t="s">
        <v>113</v>
      </c>
      <c r="C1" s="1" t="s">
        <v>44</v>
      </c>
      <c r="D1" s="1" t="s">
        <v>48</v>
      </c>
      <c r="E1" s="2" t="s">
        <v>49</v>
      </c>
      <c r="F1" s="3" t="s">
        <v>83</v>
      </c>
      <c r="G1" s="3" t="s">
        <v>114</v>
      </c>
      <c r="H1" s="4">
        <v>0.7</v>
      </c>
      <c r="I1" t="s">
        <v>115</v>
      </c>
      <c r="J1" t="s">
        <v>116</v>
      </c>
      <c r="L1" t="s">
        <v>117</v>
      </c>
    </row>
    <row r="2" spans="1:12">
      <c r="A2" t="s">
        <v>118</v>
      </c>
      <c r="B2" t="s">
        <v>112</v>
      </c>
      <c r="C2" t="s">
        <v>119</v>
      </c>
      <c r="D2" s="3" t="s">
        <v>120</v>
      </c>
      <c r="E2" s="5" t="s">
        <v>121</v>
      </c>
      <c r="F2" s="3" t="s">
        <v>85</v>
      </c>
      <c r="G2" s="3" t="s">
        <v>122</v>
      </c>
      <c r="H2" s="4">
        <v>0.25</v>
      </c>
      <c r="I2" t="s">
        <v>123</v>
      </c>
      <c r="J2" t="s">
        <v>124</v>
      </c>
      <c r="L2" t="s">
        <v>10</v>
      </c>
    </row>
    <row r="3" spans="1:12">
      <c r="A3" t="s">
        <v>125</v>
      </c>
      <c r="C3" t="s">
        <v>126</v>
      </c>
      <c r="D3" s="3" t="s">
        <v>127</v>
      </c>
      <c r="E3" s="5" t="s">
        <v>128</v>
      </c>
      <c r="F3" s="3" t="s">
        <v>129</v>
      </c>
      <c r="G3" s="3" t="s">
        <v>130</v>
      </c>
      <c r="H3" s="4">
        <v>0.55000000000000004</v>
      </c>
      <c r="I3" t="s">
        <v>131</v>
      </c>
      <c r="J3" t="s">
        <v>132</v>
      </c>
    </row>
    <row r="4" spans="1:12">
      <c r="A4" t="s">
        <v>133</v>
      </c>
      <c r="C4" t="s">
        <v>134</v>
      </c>
      <c r="E4" s="5" t="s">
        <v>135</v>
      </c>
      <c r="G4" s="3" t="s">
        <v>136</v>
      </c>
      <c r="H4" s="4">
        <v>0.15</v>
      </c>
      <c r="I4" t="s">
        <v>137</v>
      </c>
      <c r="J4" t="s">
        <v>138</v>
      </c>
    </row>
    <row r="5" spans="1:12">
      <c r="A5" t="s">
        <v>139</v>
      </c>
      <c r="E5" s="5" t="s">
        <v>140</v>
      </c>
      <c r="G5" s="3" t="s">
        <v>141</v>
      </c>
      <c r="H5" s="4">
        <v>0.7</v>
      </c>
      <c r="I5" t="s">
        <v>142</v>
      </c>
      <c r="J5" t="s">
        <v>143</v>
      </c>
    </row>
    <row r="6" spans="1:12">
      <c r="E6" s="5" t="s">
        <v>144</v>
      </c>
      <c r="G6" s="3" t="s">
        <v>145</v>
      </c>
      <c r="H6" s="4">
        <v>0.3</v>
      </c>
      <c r="J6" t="s">
        <v>146</v>
      </c>
    </row>
    <row r="7" spans="1:12">
      <c r="E7" s="5" t="s">
        <v>147</v>
      </c>
      <c r="G7" s="3" t="s">
        <v>85</v>
      </c>
    </row>
    <row r="8" spans="1:12">
      <c r="E8" s="5" t="s">
        <v>148</v>
      </c>
    </row>
  </sheetData>
  <pageMargins left="0.7" right="0.7" top="0.75" bottom="0.75" header="0.3" footer="0.3"/>
  <pageSetup orientation="portrait"/>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2020-12-07T14:41:00Z</dcterms:created>
  <dcterms:modified xsi:type="dcterms:W3CDTF">2025-08-22T20:14:03Z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ICV">
    <vt:lpwstr>F8DC286E202F4BD2804A2DCA5FB295D7_12</vt:lpwstr>
  </property>
  <property fmtid="{D5CDD505-2E9C-101B-9397-08002B2CF9AE}" pid="31" name="KSOProductBuildVer">
    <vt:lpwstr>3082-12.2.0.17562</vt:lpwstr>
  </property>
</Properties>
</file>