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ce02698\Downloads\"/>
    </mc:Choice>
  </mc:AlternateContent>
  <xr:revisionPtr revIDLastSave="0" documentId="13_ncr:1_{4AFF0206-EACA-4502-A5F4-FA4CF9410D19}"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10" l="1"/>
  <c r="B4" i="10"/>
  <c r="B5" i="10"/>
  <c r="B5" i="14" s="1"/>
  <c r="B6" i="10"/>
  <c r="B7" i="10"/>
  <c r="B8" i="17"/>
  <c r="B7" i="17"/>
  <c r="B6" i="17"/>
  <c r="B4" i="17"/>
  <c r="B3" i="17"/>
  <c r="B2" i="17"/>
  <c r="B4" i="14"/>
  <c r="B6" i="14"/>
  <c r="B8" i="14"/>
  <c r="B7" i="14"/>
  <c r="B3" i="14"/>
  <c r="B2" i="14"/>
  <c r="B3" i="12"/>
  <c r="B12" i="17" l="1"/>
  <c r="B11" i="17" s="1"/>
  <c r="B15" i="17" s="1"/>
  <c r="B5" i="17"/>
  <c r="B5" i="12" s="1"/>
  <c r="B12" i="14"/>
  <c r="B2" i="12"/>
  <c r="B7" i="12"/>
  <c r="B6" i="12"/>
  <c r="B4" i="12"/>
  <c r="B11" i="14" l="1"/>
  <c r="B15" i="14" s="1"/>
</calcChain>
</file>

<file path=xl/sharedStrings.xml><?xml version="1.0" encoding="utf-8"?>
<sst xmlns="http://schemas.openxmlformats.org/spreadsheetml/2006/main" count="225" uniqueCount="146">
  <si>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</si>
  <si>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</si>
  <si>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</si>
  <si>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</si>
  <si>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</si>
  <si>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</si>
  <si>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</si>
  <si>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</si>
  <si>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</si>
  <si>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</si>
  <si>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</si>
  <si>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</si>
  <si>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</si>
  <si>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</si>
  <si>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</si>
  <si>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</si>
  <si>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</si>
  <si>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</si>
  <si>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</si>
  <si>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</si>
  <si>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</si>
  <si>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</si>
  <si>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</si>
  <si>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</si>
  <si>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</si>
  <si>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</si>
  <si>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</si>
  <si>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</si>
  <si>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</si>
  <si>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</si>
  <si>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</si>
  <si>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</si>
  <si>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</si>
  <si>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</si>
  <si>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</si>
  <si>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</si>
  <si>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</si>
  <si>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</si>
  <si>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</si>
  <si>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</si>
  <si>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</si>
  <si>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</si>
  <si>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</si>
  <si>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</si>
  <si>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</si>
  <si>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</si>
  <si>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</si>
  <si>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</si>
  <si>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</si>
  <si>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</si>
  <si>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</si>
  <si>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</si>
  <si>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</si>
  <si>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</si>
  <si>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</si>
  <si>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</si>
  <si>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</si>
  <si>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</si>
  <si>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</si>
  <si>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</si>
  <si>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</si>
  <si>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</si>
  <si>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</si>
  <si>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</si>
  <si>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</si>
  <si>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</si>
  <si>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</si>
  <si>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</si>
  <si>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</si>
  <si>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</si>
  <si>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</si>
  <si>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</si>
  <si>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</si>
  <si>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</si>
  <si>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</si>
  <si>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</si>
  <si>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</si>
  <si>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</si>
  <si>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</si>
  <si>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</si>
  <si>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</si>
  <si>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</si>
  <si>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</si>
  <si>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</si>
  <si>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</si>
  <si>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</si>
  <si>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</si>
  <si>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</si>
  <si>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</si>
  <si>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</si>
  <si>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</si>
  <si>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</si>
  <si>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</si>
  <si>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</si>
  <si>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</si>
  <si>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</si>
  <si>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</si>
  <si>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</si>
  <si>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</si>
  <si>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</si>
  <si>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</si>
  <si>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</si>
  <si>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</si>
  <si>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</si>
  <si>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</si>
  <si>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</si>
  <si>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</si>
  <si>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</si>
  <si>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</si>
  <si>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</si>
  <si>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</si>
  <si>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</si>
  <si>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</si>
  <si>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</si>
  <si>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</si>
  <si>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</si>
  <si>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</si>
  <si>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</si>
  <si>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1039-2022</t>
  </si>
  <si>
    <t>CONTRALORÍA GENERAL DEL MAGDALENA</t>
  </si>
  <si>
    <t>ESE HOSPITAL LOCAL DE SAN JOSÉ DE PUEBLO VIEJO</t>
  </si>
  <si>
    <t>ALLIANZ SEGUROS S.A.</t>
  </si>
  <si>
    <t>819.001.309-6</t>
  </si>
  <si>
    <t>0022747788/0 Y 0022971424/0</t>
  </si>
  <si>
    <t>JUICIOS CONTRA LA RESPONSABILIDAD FISCAL</t>
  </si>
  <si>
    <t>19 DE AGOSTO DE 2025</t>
  </si>
  <si>
    <t>13 DE AGOSTO DE 2025</t>
  </si>
  <si>
    <t>28 DE AGOSTO DE 2025</t>
  </si>
  <si>
    <t>2 de noviembre de 2021 (fecha de celebración del último contrato, sin embargo el detrimento venía configurándose por lo menos desde el 9 de abril de 2021)</t>
  </si>
  <si>
    <t>La Contraloría General del Magdalena inició el proceso de responsabilidad fiscal No. 1039-2022 a raíz del hallazgo fiscal 040/2022, que señaló presuntas irregularidades en la ESE Hospital Local de San José de Pueblo Viejo. La entidad fue acusada de una posible pérdida de recursos económicos por la supuesta contratación de un vehículo para actividades extramurales, el cual no habría prestado los servicios correspondientes. En total, se celebraron nueve contratos con este objeto, los cuales habrían generado un presunto detrimento patrimonial es de $63.800.000.</t>
  </si>
  <si>
    <t>RADICADO</t>
  </si>
  <si>
    <t>CONTRALORÍA</t>
  </si>
  <si>
    <t>DETRIMENTO PATRIMONIAL</t>
  </si>
  <si>
    <t>TERCEROS CIVILMENTE RESPONSABLES</t>
  </si>
  <si>
    <r>
      <rPr>
        <b/>
        <sz val="11"/>
        <color theme="1"/>
        <rFont val="Calibri"/>
        <family val="2"/>
        <scheme val="minor"/>
      </rPr>
      <t>SINIESTROS</t>
    </r>
    <r>
      <rPr>
        <sz val="11"/>
        <color theme="1"/>
        <rFont val="Calibri"/>
        <family val="2"/>
        <scheme val="minor"/>
      </rPr>
      <t xml:space="preserve"> 215523061 y 215524082 -</t>
    </r>
    <r>
      <rPr>
        <b/>
        <sz val="11"/>
        <color theme="1"/>
        <rFont val="Calibri"/>
        <family val="2"/>
        <scheme val="minor"/>
      </rPr>
      <t xml:space="preserve"> APLICATIVO </t>
    </r>
    <r>
      <rPr>
        <sz val="11"/>
        <color theme="1"/>
        <rFont val="Calibri"/>
        <family val="2"/>
        <scheme val="minor"/>
      </rPr>
      <t>215072</t>
    </r>
  </si>
  <si>
    <t xml:space="preserve">Juicios contra la responsabilidad fiscal </t>
  </si>
  <si>
    <r>
      <t xml:space="preserve">022747788 y </t>
    </r>
    <r>
      <rPr>
        <b/>
        <u/>
        <sz val="11"/>
        <color theme="1"/>
        <rFont val="Calibri"/>
        <family val="2"/>
        <scheme val="minor"/>
      </rPr>
      <t xml:space="preserve">022971424 </t>
    </r>
    <r>
      <rPr>
        <sz val="11"/>
        <color theme="1"/>
        <rFont val="Calibri"/>
        <family val="2"/>
        <scheme val="minor"/>
      </rPr>
      <t>(Vigente para la fecha exacta de los hechos)</t>
    </r>
  </si>
  <si>
    <t xml:space="preserve">El valor asegurado se cuentra disponible (Póliza 022971424), ya que no se han efectuado pagos con cargo a la póliza afectada. </t>
  </si>
  <si>
    <t>Desde el 09/2021 hasta el 31/07/2022.</t>
  </si>
  <si>
    <t>N/A</t>
  </si>
  <si>
    <t>X- La compañía ampara a las entidades estatales contra los riesgos que impliquen menoscabo de fondos y bienes causados por sus servidores públicos por actos u omisiones, que se tipifiquen como delitos de manejo de bienes contra la administración pública o fallos con responsabilidad fiscal. Así mismo el amparo de esta póliza cubre el costo de la rendición y reconstrucción de cuentas llevadas a cabo por funcionarios de la Contraloría General de la República, en los casos de abandono del cargo o fallecimiento del responsable de la rendición de lascuentas, siempre y cuando se manifieste mediante acto administrativo debidamente notificado la imposibilidad de rendir dichas cuentas.</t>
  </si>
  <si>
    <t>X - $90.000.000.</t>
  </si>
  <si>
    <t>• Disminución de la suma asegurada por pago de indemnizaciones con cargo a la PÓLIZA DE MANEJO No. 022971424 / 0</t>
  </si>
  <si>
    <t xml:space="preserve">X - El valor asegurado se cuentra disponible (Póliza 022971424), ya que no se han efectuado pagos con cargo a la póliza afectada. </t>
  </si>
  <si>
    <t>X - Validar.</t>
  </si>
  <si>
    <t>X - 10% del valor de la pérdida - Mínimo 5 SMMLV.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</si>
</sst>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2" xfId="0" applyFont="1" applyFill="1" applyBorder="1" applyAlignment="1">
      <alignment vertical="center" wrapText="1"/>
    </xf>
    <xf numFmtId="0" fontId="0" fillId="8" borderId="11" xfId="0" applyFill="1" applyBorder="1" applyAlignment="1">
      <alignment horizontal="center" vertical="center"/>
    </xf>
    <xf numFmtId="6" fontId="0" fillId="8" borderId="11" xfId="0" applyNumberFormat="1" applyFill="1" applyBorder="1" applyAlignment="1">
      <alignment horizontal="center" vertical="center"/>
    </xf>
    <xf numFmtId="0" fontId="0" fillId="8" borderId="11" xfId="0" applyFill="1" applyBorder="1" applyAlignment="1">
      <alignment horizontal="center" vertical="center" wrapText="1"/>
    </xf>
    <xf numFmtId="0" fontId="0" fillId="0" borderId="1" xfId="0" applyBorder="1" applyAlignment="1">
      <alignment vertical="top"/>
    </xf>
    <xf numFmtId="0" fontId="0" fillId="0" borderId="10"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1" xfId="0" applyBorder="1" applyAlignment="1">
      <alignment horizontal="left"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0" fontId="0" fillId="0" borderId="1" xfId="0" applyBorder="1" applyAlignment="1" applyProtection="1">
      <alignment horizontal="center"/>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3" xfId="1" applyFont="1" applyBorder="1" applyAlignment="1" applyProtection="1">
      <alignment horizontal="center" vertical="top"/>
    </xf>
    <xf numFmtId="42" fontId="0" fillId="0" borderId="14"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5" borderId="1" xfId="1" applyFont="1" applyFill="1" applyBorder="1" applyAlignment="1">
      <alignment horizontal="justify" vertical="top"/>
    </xf>
    <xf numFmtId="0" fontId="9" fillId="0" borderId="11" xfId="0" applyFont="1" applyBorder="1" applyAlignment="1">
      <alignment horizontal="center" vertical="center"/>
    </xf>
    <xf numFmtId="0" fontId="0" fillId="0" borderId="2" xfId="0" applyFont="1" applyBorder="1" applyAlignment="1">
      <alignment horizontal="justify" vertical="top"/>
    </xf>
    <xf numFmtId="0" fontId="0" fillId="0" borderId="3" xfId="0" applyFont="1" applyBorder="1" applyAlignment="1">
      <alignment horizontal="justify" vertical="top"/>
    </xf>
    <xf numFmtId="0" fontId="0" fillId="0" borderId="1" xfId="0" applyFont="1" applyBorder="1" applyAlignment="1">
      <alignment horizontal="justify" vertical="top"/>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2" fillId="0" borderId="2" xfId="0" applyFont="1" applyBorder="1" applyAlignment="1">
      <alignment horizontal="left" vertical="top"/>
    </xf>
    <xf numFmtId="0" fontId="4" fillId="6" borderId="1" xfId="0" applyFont="1" applyFill="1" applyBorder="1" applyAlignment="1">
      <alignment horizontal="center" vertical="center"/>
    </xf>
    <xf numFmtId="5" fontId="0" fillId="0" borderId="1" xfId="1" applyNumberFormat="1" applyFont="1" applyBorder="1" applyAlignment="1">
      <alignment horizontal="left" vertical="top"/>
    </xf>
    <xf numFmtId="0" fontId="2" fillId="0" borderId="2" xfId="0" applyFont="1" applyBorder="1" applyAlignment="1">
      <alignment horizontal="justify" vertical="center"/>
    </xf>
    <xf numFmtId="0" fontId="4" fillId="6" borderId="4" xfId="0" applyFont="1" applyFill="1" applyBorder="1" applyAlignment="1">
      <alignment horizontal="justify" vertical="center"/>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5" fontId="0" fillId="0" borderId="1" xfId="1" applyNumberFormat="1" applyFont="1" applyBorder="1" applyAlignment="1">
      <alignment horizontal="left" vertical="center"/>
    </xf>
    <xf numFmtId="5" fontId="0" fillId="0" borderId="1" xfId="1" applyNumberFormat="1" applyFont="1" applyBorder="1" applyAlignment="1">
      <alignment vertical="top" wrapText="1"/>
    </xf>
    <xf numFmtId="0" fontId="6" fillId="0" borderId="1" xfId="0" applyFont="1" applyBorder="1" applyAlignment="1">
      <alignment vertical="top" wrapText="1"/>
    </xf>
    <xf numFmtId="9" fontId="0" fillId="0" borderId="1" xfId="0" applyNumberFormat="1" applyBorder="1" applyAlignment="1">
      <alignment vertical="center"/>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x14ac:dyDescent="0.35"/>
  <sheetData>
    <row r="1" spans="1:1" x14ac:dyDescent="0.35">
      <c r="A1" s="6" t="s">
        <v>0</v>
      </c>
    </row>
    <row r="2" spans="1:1" x14ac:dyDescent="0.35">
      <c r="A2" s="6" t="s">
        <v>1</v>
      </c>
    </row>
    <row r="3" spans="1:1" x14ac:dyDescent="0.35">
      <c r="A3" s="6"/>
    </row>
    <row r="4" spans="1:1" x14ac:dyDescent="0.35">
      <c r="A4" s="6" t="s">
        <v>2</v>
      </c>
    </row>
    <row r="5" spans="1:1" x14ac:dyDescent="0.35">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zoomScale="90" zoomScaleNormal="90" workbookViewId="0">
      <selection activeCell="B10" sqref="B10:C12"/>
    </sheetView>
  </sheetViews>
  <sheetFormatPr baseColWidth="10" defaultColWidth="0" defaultRowHeight="14.5" x14ac:dyDescent="0.3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x14ac:dyDescent="0.35">
      <c r="A1" s="40" t="s">
        <v>4</v>
      </c>
      <c r="B1" s="40"/>
      <c r="C1" s="40"/>
    </row>
    <row r="2" spans="1:3" x14ac:dyDescent="0.35">
      <c r="A2" s="5" t="s">
        <v>5</v>
      </c>
      <c r="B2" s="34" t="s">
        <v>118</v>
      </c>
      <c r="C2" s="34"/>
    </row>
    <row r="3" spans="1:3" ht="15" customHeight="1" x14ac:dyDescent="0.35">
      <c r="A3" s="5" t="s">
        <v>6</v>
      </c>
      <c r="B3" s="38" t="s">
        <v>119</v>
      </c>
      <c r="C3" s="39"/>
    </row>
    <row r="4" spans="1:3" x14ac:dyDescent="0.35">
      <c r="A4" s="5" t="s">
        <v>7</v>
      </c>
      <c r="B4" s="72" t="s">
        <v>1</v>
      </c>
      <c r="C4" s="73"/>
    </row>
    <row r="5" spans="1:3" x14ac:dyDescent="0.35">
      <c r="A5" s="5" t="s">
        <v>8</v>
      </c>
      <c r="B5" s="74" t="s">
        <v>3</v>
      </c>
      <c r="C5" s="74"/>
    </row>
    <row r="6" spans="1:3" x14ac:dyDescent="0.35">
      <c r="A6" s="5" t="s">
        <v>9</v>
      </c>
      <c r="B6" s="41" t="s">
        <v>120</v>
      </c>
      <c r="C6" s="42"/>
    </row>
    <row r="7" spans="1:3" x14ac:dyDescent="0.35">
      <c r="A7" s="5" t="s">
        <v>10</v>
      </c>
      <c r="B7" s="43">
        <v>63800000</v>
      </c>
      <c r="C7" s="34"/>
    </row>
    <row r="8" spans="1:3" x14ac:dyDescent="0.35">
      <c r="A8" s="29" t="s">
        <v>11</v>
      </c>
      <c r="B8" s="34" t="s">
        <v>121</v>
      </c>
      <c r="C8" s="34"/>
    </row>
    <row r="9" spans="1:3" ht="34" customHeight="1" x14ac:dyDescent="0.35">
      <c r="A9" s="5" t="s">
        <v>12</v>
      </c>
      <c r="B9" s="30" t="s">
        <v>128</v>
      </c>
      <c r="C9" s="31"/>
    </row>
    <row r="10" spans="1:3" ht="51" customHeight="1" x14ac:dyDescent="0.35">
      <c r="A10" s="35" t="s">
        <v>13</v>
      </c>
      <c r="B10" s="36" t="s">
        <v>129</v>
      </c>
      <c r="C10" s="34"/>
    </row>
    <row r="11" spans="1:3" ht="44" customHeight="1" x14ac:dyDescent="0.35">
      <c r="A11" s="35"/>
      <c r="B11" s="34"/>
      <c r="C11" s="34"/>
    </row>
    <row r="12" spans="1:3" ht="15.5" hidden="1" customHeight="1" x14ac:dyDescent="0.35">
      <c r="A12" s="35"/>
      <c r="B12" s="34"/>
      <c r="C12" s="34"/>
    </row>
    <row r="13" spans="1:3" x14ac:dyDescent="0.35">
      <c r="A13" s="5" t="s">
        <v>14</v>
      </c>
      <c r="B13" s="34" t="s">
        <v>120</v>
      </c>
      <c r="C13" s="34"/>
    </row>
    <row r="14" spans="1:3" ht="17.25" customHeight="1" x14ac:dyDescent="0.35">
      <c r="A14" s="5" t="s">
        <v>15</v>
      </c>
      <c r="B14" s="37" t="s">
        <v>122</v>
      </c>
      <c r="C14" s="37"/>
    </row>
    <row r="15" spans="1:3" ht="15.75" customHeight="1" x14ac:dyDescent="0.35">
      <c r="A15" s="5" t="s">
        <v>16</v>
      </c>
      <c r="B15" s="37" t="s">
        <v>123</v>
      </c>
      <c r="C15" s="37"/>
    </row>
    <row r="16" spans="1:3" ht="33" customHeight="1" x14ac:dyDescent="0.35">
      <c r="A16" s="5" t="s">
        <v>17</v>
      </c>
      <c r="B16" s="30" t="s">
        <v>124</v>
      </c>
      <c r="C16" s="31"/>
    </row>
    <row r="17" spans="1:3" ht="18.75" customHeight="1" x14ac:dyDescent="0.35">
      <c r="A17" s="5" t="s">
        <v>18</v>
      </c>
      <c r="B17" s="32" t="s">
        <v>125</v>
      </c>
      <c r="C17" s="33"/>
    </row>
    <row r="18" spans="1:3" x14ac:dyDescent="0.35">
      <c r="A18" s="5" t="s">
        <v>19</v>
      </c>
      <c r="B18" s="32" t="s">
        <v>126</v>
      </c>
      <c r="C18" s="33"/>
    </row>
    <row r="19" spans="1:3" x14ac:dyDescent="0.35">
      <c r="A19" s="5" t="s">
        <v>20</v>
      </c>
      <c r="B19" s="34" t="s">
        <v>127</v>
      </c>
      <c r="C19" s="34"/>
    </row>
  </sheetData>
  <mergeCells count="18">
    <mergeCell ref="B8:C8"/>
    <mergeCell ref="B4:C4"/>
    <mergeCell ref="B3:C3"/>
    <mergeCell ref="A1:C1"/>
    <mergeCell ref="B2:C2"/>
    <mergeCell ref="B5:C5"/>
    <mergeCell ref="B6:C6"/>
    <mergeCell ref="B7:C7"/>
    <mergeCell ref="B9:C9"/>
    <mergeCell ref="B16:C16"/>
    <mergeCell ref="B18:C18"/>
    <mergeCell ref="B19:C19"/>
    <mergeCell ref="A10:A12"/>
    <mergeCell ref="B10:C12"/>
    <mergeCell ref="B13:C13"/>
    <mergeCell ref="B14:C14"/>
    <mergeCell ref="B15:C15"/>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8"/>
  <sheetViews>
    <sheetView tabSelected="1" zoomScale="90" zoomScaleNormal="90" workbookViewId="0">
      <selection activeCell="A43" sqref="A43:B43"/>
    </sheetView>
  </sheetViews>
  <sheetFormatPr baseColWidth="10" defaultColWidth="0" defaultRowHeight="14.5" x14ac:dyDescent="0.35"/>
  <cols>
    <col min="1" max="1" width="38.90625" style="19" customWidth="1"/>
    <col min="2" max="2" width="33.36328125" customWidth="1"/>
    <col min="3" max="3" width="64.453125" customWidth="1"/>
    <col min="4" max="16384" width="11.453125" hidden="1"/>
  </cols>
  <sheetData>
    <row r="1" spans="1:3" ht="18.5" x14ac:dyDescent="0.35">
      <c r="A1" s="48" t="s">
        <v>21</v>
      </c>
      <c r="B1" s="48"/>
      <c r="C1" s="48"/>
    </row>
    <row r="2" spans="1:3" x14ac:dyDescent="0.35">
      <c r="A2" s="5" t="s">
        <v>22</v>
      </c>
      <c r="B2" s="32" t="s">
        <v>134</v>
      </c>
      <c r="C2" s="33"/>
    </row>
    <row r="3" spans="1:3" s="19" customFormat="1" x14ac:dyDescent="0.35">
      <c r="A3" s="5" t="s">
        <v>130</v>
      </c>
      <c r="B3" s="34" t="str">
        <f>'GENERALES NOTA 322'!B2:C2</f>
        <v>1039-2022</v>
      </c>
      <c r="C3" s="34"/>
    </row>
    <row r="4" spans="1:3" s="2" customFormat="1" ht="14.5" customHeight="1" x14ac:dyDescent="0.35">
      <c r="A4" s="5" t="s">
        <v>131</v>
      </c>
      <c r="B4" s="34" t="str">
        <f>'GENERALES NOTA 322'!B3:C3</f>
        <v>CONTRALORÍA GENERAL DEL MAGDALENA</v>
      </c>
      <c r="C4" s="34"/>
    </row>
    <row r="5" spans="1:3" s="2" customFormat="1" x14ac:dyDescent="0.35">
      <c r="A5" s="5" t="s">
        <v>84</v>
      </c>
      <c r="B5" s="34" t="str">
        <f>'GENERALES NOTA 322'!B6:C6</f>
        <v>ESE HOSPITAL LOCAL DE SAN JOSÉ DE PUEBLO VIEJO</v>
      </c>
      <c r="C5" s="34"/>
    </row>
    <row r="6" spans="1:3" s="2" customFormat="1" x14ac:dyDescent="0.35">
      <c r="A6" s="5" t="s">
        <v>132</v>
      </c>
      <c r="B6" s="80">
        <f>'GENERALES NOTA 322'!B7:C7</f>
        <v>63800000</v>
      </c>
      <c r="C6" s="80"/>
    </row>
    <row r="7" spans="1:3" s="2" customFormat="1" x14ac:dyDescent="0.35">
      <c r="A7" s="5" t="s">
        <v>133</v>
      </c>
      <c r="B7" s="34" t="str">
        <f>'GENERALES NOTA 322'!B8:C8</f>
        <v>ALLIANZ SEGUROS S.A.</v>
      </c>
      <c r="C7" s="34"/>
    </row>
    <row r="8" spans="1:3" x14ac:dyDescent="0.35">
      <c r="A8" s="20" t="s">
        <v>23</v>
      </c>
      <c r="B8" s="34" t="s">
        <v>136</v>
      </c>
      <c r="C8" s="34"/>
    </row>
    <row r="9" spans="1:3" x14ac:dyDescent="0.35">
      <c r="A9" s="20" t="s">
        <v>24</v>
      </c>
      <c r="B9" s="34" t="s">
        <v>135</v>
      </c>
      <c r="C9" s="34"/>
    </row>
    <row r="10" spans="1:3" ht="29" x14ac:dyDescent="0.35">
      <c r="A10" s="81" t="s">
        <v>25</v>
      </c>
      <c r="B10" s="88">
        <v>90000000</v>
      </c>
      <c r="C10" s="89" t="s">
        <v>137</v>
      </c>
    </row>
    <row r="11" spans="1:3" x14ac:dyDescent="0.35">
      <c r="A11" s="20" t="s">
        <v>26</v>
      </c>
      <c r="B11" s="38" t="s">
        <v>92</v>
      </c>
      <c r="C11" s="39"/>
    </row>
    <row r="12" spans="1:3" x14ac:dyDescent="0.35">
      <c r="A12" s="20" t="s">
        <v>27</v>
      </c>
      <c r="B12" s="34" t="s">
        <v>138</v>
      </c>
      <c r="C12" s="34"/>
    </row>
    <row r="13" spans="1:3" x14ac:dyDescent="0.35">
      <c r="A13" s="20" t="s">
        <v>28</v>
      </c>
      <c r="B13" s="34" t="s">
        <v>88</v>
      </c>
      <c r="C13" s="34"/>
    </row>
    <row r="14" spans="1:3" x14ac:dyDescent="0.35">
      <c r="A14" s="20" t="s">
        <v>29</v>
      </c>
      <c r="B14" s="34" t="s">
        <v>88</v>
      </c>
      <c r="C14" s="34"/>
    </row>
    <row r="15" spans="1:3" x14ac:dyDescent="0.35">
      <c r="A15" s="75" t="s">
        <v>30</v>
      </c>
      <c r="B15" s="34" t="s">
        <v>106</v>
      </c>
      <c r="C15" s="34"/>
    </row>
    <row r="16" spans="1:3" x14ac:dyDescent="0.35">
      <c r="A16" s="76"/>
      <c r="B16" s="79" t="s">
        <v>31</v>
      </c>
      <c r="C16" s="79" t="s">
        <v>32</v>
      </c>
    </row>
    <row r="17" spans="1:3" x14ac:dyDescent="0.35">
      <c r="A17" s="76"/>
      <c r="B17" s="8" t="s">
        <v>139</v>
      </c>
      <c r="C17" s="8" t="s">
        <v>139</v>
      </c>
    </row>
    <row r="18" spans="1:3" x14ac:dyDescent="0.35">
      <c r="A18" s="76"/>
      <c r="B18" s="8" t="s">
        <v>139</v>
      </c>
      <c r="C18" s="8" t="s">
        <v>139</v>
      </c>
    </row>
    <row r="19" spans="1:3" x14ac:dyDescent="0.35">
      <c r="A19" s="76"/>
      <c r="B19" s="8" t="s">
        <v>139</v>
      </c>
      <c r="C19" s="8" t="s">
        <v>139</v>
      </c>
    </row>
    <row r="20" spans="1:3" x14ac:dyDescent="0.35">
      <c r="A20" s="20" t="s">
        <v>33</v>
      </c>
      <c r="B20" s="34" t="s">
        <v>93</v>
      </c>
      <c r="C20" s="34"/>
    </row>
    <row r="21" spans="1:3" x14ac:dyDescent="0.35">
      <c r="A21" s="20" t="s">
        <v>34</v>
      </c>
      <c r="B21" s="38"/>
      <c r="C21" s="39"/>
    </row>
    <row r="22" spans="1:3" x14ac:dyDescent="0.35">
      <c r="A22" s="77" t="s">
        <v>35</v>
      </c>
      <c r="B22" s="34" t="s">
        <v>93</v>
      </c>
      <c r="C22" s="34"/>
    </row>
    <row r="23" spans="1:3" x14ac:dyDescent="0.35">
      <c r="A23" s="82" t="s">
        <v>36</v>
      </c>
      <c r="B23" s="82"/>
      <c r="C23" s="82"/>
    </row>
    <row r="24" spans="1:3" ht="150.5" customHeight="1" x14ac:dyDescent="0.35">
      <c r="A24" s="84" t="s">
        <v>37</v>
      </c>
      <c r="B24" s="85"/>
      <c r="C24" s="83" t="s">
        <v>140</v>
      </c>
    </row>
    <row r="25" spans="1:3" ht="31" customHeight="1" x14ac:dyDescent="0.35">
      <c r="A25" s="41" t="s">
        <v>38</v>
      </c>
      <c r="B25" s="42"/>
      <c r="C25" s="17" t="s">
        <v>141</v>
      </c>
    </row>
    <row r="26" spans="1:3" ht="39" customHeight="1" x14ac:dyDescent="0.35">
      <c r="A26" s="86" t="s">
        <v>142</v>
      </c>
      <c r="B26" s="87"/>
      <c r="C26" s="90" t="s">
        <v>143</v>
      </c>
    </row>
    <row r="27" spans="1:3" x14ac:dyDescent="0.35">
      <c r="A27" s="78" t="s">
        <v>39</v>
      </c>
      <c r="B27" s="12"/>
      <c r="C27" s="17" t="s">
        <v>144</v>
      </c>
    </row>
    <row r="28" spans="1:3" x14ac:dyDescent="0.35">
      <c r="A28" s="32" t="s">
        <v>40</v>
      </c>
      <c r="B28" s="33"/>
      <c r="C28" s="17" t="s">
        <v>139</v>
      </c>
    </row>
    <row r="29" spans="1:3" ht="34" customHeight="1" x14ac:dyDescent="0.35">
      <c r="A29" s="41" t="s">
        <v>41</v>
      </c>
      <c r="B29" s="42"/>
      <c r="C29" s="91" t="s">
        <v>145</v>
      </c>
    </row>
    <row r="30" spans="1:3" x14ac:dyDescent="0.35">
      <c r="A30" s="32" t="s">
        <v>42</v>
      </c>
      <c r="B30" s="33"/>
      <c r="C30" s="17" t="s">
        <v>144</v>
      </c>
    </row>
    <row r="31" spans="1:3" x14ac:dyDescent="0.35">
      <c r="A31" s="45" t="s">
        <v>43</v>
      </c>
      <c r="B31" s="46"/>
      <c r="C31" s="18" t="s">
        <v>139</v>
      </c>
    </row>
    <row r="32" spans="1:3" x14ac:dyDescent="0.35">
      <c r="A32" s="47" t="s">
        <v>44</v>
      </c>
      <c r="B32" s="47"/>
      <c r="C32" s="47"/>
    </row>
    <row r="33" spans="1:3" x14ac:dyDescent="0.35">
      <c r="A33" s="44" t="s">
        <v>45</v>
      </c>
      <c r="B33" s="44"/>
      <c r="C33" s="18" t="s">
        <v>139</v>
      </c>
    </row>
    <row r="34" spans="1:3" x14ac:dyDescent="0.35">
      <c r="A34" s="44" t="s">
        <v>46</v>
      </c>
      <c r="B34" s="44"/>
      <c r="C34" s="18" t="s">
        <v>139</v>
      </c>
    </row>
    <row r="35" spans="1:3" x14ac:dyDescent="0.35">
      <c r="A35" s="44" t="s">
        <v>47</v>
      </c>
      <c r="B35" s="44"/>
      <c r="C35" s="18" t="s">
        <v>139</v>
      </c>
    </row>
    <row r="36" spans="1:3" x14ac:dyDescent="0.35">
      <c r="A36" s="44" t="s">
        <v>48</v>
      </c>
      <c r="B36" s="44"/>
      <c r="C36" s="18" t="s">
        <v>139</v>
      </c>
    </row>
    <row r="37" spans="1:3" x14ac:dyDescent="0.35">
      <c r="A37" s="44" t="s">
        <v>49</v>
      </c>
      <c r="B37" s="44"/>
      <c r="C37" s="18" t="s">
        <v>139</v>
      </c>
    </row>
    <row r="38" spans="1:3" x14ac:dyDescent="0.35">
      <c r="A38" s="44" t="s">
        <v>50</v>
      </c>
      <c r="B38" s="44"/>
      <c r="C38" s="18" t="s">
        <v>139</v>
      </c>
    </row>
    <row r="39" spans="1:3" x14ac:dyDescent="0.35">
      <c r="A39" s="44" t="s">
        <v>51</v>
      </c>
      <c r="B39" s="44"/>
      <c r="C39" s="18" t="s">
        <v>139</v>
      </c>
    </row>
    <row r="40" spans="1:3" x14ac:dyDescent="0.35">
      <c r="A40" s="44" t="s">
        <v>52</v>
      </c>
      <c r="B40" s="44"/>
      <c r="C40" s="18" t="s">
        <v>139</v>
      </c>
    </row>
    <row r="41" spans="1:3" x14ac:dyDescent="0.35">
      <c r="A41" s="44" t="s">
        <v>53</v>
      </c>
      <c r="B41" s="44"/>
      <c r="C41" s="18" t="s">
        <v>139</v>
      </c>
    </row>
    <row r="42" spans="1:3" x14ac:dyDescent="0.35">
      <c r="A42" s="44" t="s">
        <v>54</v>
      </c>
      <c r="B42" s="44"/>
      <c r="C42" s="18" t="s">
        <v>139</v>
      </c>
    </row>
    <row r="43" spans="1:3" x14ac:dyDescent="0.35">
      <c r="A43" s="44" t="s">
        <v>55</v>
      </c>
      <c r="B43" s="44"/>
      <c r="C43" s="18" t="s">
        <v>139</v>
      </c>
    </row>
    <row r="44" spans="1:3" x14ac:dyDescent="0.35">
      <c r="A44" s="44" t="s">
        <v>56</v>
      </c>
      <c r="B44" s="44"/>
      <c r="C44" s="18" t="s">
        <v>139</v>
      </c>
    </row>
    <row r="45" spans="1:3" x14ac:dyDescent="0.35">
      <c r="A45" s="44" t="s">
        <v>57</v>
      </c>
      <c r="B45" s="44"/>
      <c r="C45" s="18" t="s">
        <v>139</v>
      </c>
    </row>
    <row r="46" spans="1:3" x14ac:dyDescent="0.35">
      <c r="A46" s="44" t="s">
        <v>58</v>
      </c>
      <c r="B46" s="44"/>
      <c r="C46" s="18" t="s">
        <v>139</v>
      </c>
    </row>
    <row r="47" spans="1:3" x14ac:dyDescent="0.35">
      <c r="A47" s="44" t="s">
        <v>59</v>
      </c>
      <c r="B47" s="44"/>
      <c r="C47" s="18" t="s">
        <v>139</v>
      </c>
    </row>
    <row r="48" spans="1:3" x14ac:dyDescent="0.35">
      <c r="A48" s="44" t="s">
        <v>60</v>
      </c>
      <c r="B48" s="44"/>
      <c r="C48" s="18" t="s">
        <v>139</v>
      </c>
    </row>
  </sheetData>
  <mergeCells count="43">
    <mergeCell ref="A26:B26"/>
    <mergeCell ref="B13:C13"/>
    <mergeCell ref="A1:C1"/>
    <mergeCell ref="B8:C8"/>
    <mergeCell ref="B9:C9"/>
    <mergeCell ref="B11:C11"/>
    <mergeCell ref="B12:C12"/>
    <mergeCell ref="B2:C2"/>
    <mergeCell ref="B4:C4"/>
    <mergeCell ref="B5:C5"/>
    <mergeCell ref="B6:C6"/>
    <mergeCell ref="B7:C7"/>
    <mergeCell ref="B14:C14"/>
    <mergeCell ref="A15:A19"/>
    <mergeCell ref="B15:C15"/>
    <mergeCell ref="B20:C20"/>
    <mergeCell ref="B21:C21"/>
    <mergeCell ref="B22:C22"/>
    <mergeCell ref="A23:C23"/>
    <mergeCell ref="A24:B24"/>
    <mergeCell ref="A25:B25"/>
    <mergeCell ref="A43:B43"/>
    <mergeCell ref="A37:B37"/>
    <mergeCell ref="A32:C32"/>
    <mergeCell ref="A33:B33"/>
    <mergeCell ref="A34:B34"/>
    <mergeCell ref="A35:B35"/>
    <mergeCell ref="A36:B36"/>
    <mergeCell ref="B3:C3"/>
    <mergeCell ref="A46:B46"/>
    <mergeCell ref="A47:B47"/>
    <mergeCell ref="A48:B48"/>
    <mergeCell ref="A44:B44"/>
    <mergeCell ref="A28:B28"/>
    <mergeCell ref="A29:B29"/>
    <mergeCell ref="A30:B30"/>
    <mergeCell ref="A31:B31"/>
    <mergeCell ref="A45:B45"/>
    <mergeCell ref="A38:B38"/>
    <mergeCell ref="A39:B39"/>
    <mergeCell ref="A40:B40"/>
    <mergeCell ref="A41:B41"/>
    <mergeCell ref="A42:B42"/>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B21:C21</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B22:C22 B13:C14 B20:C20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11" sqref="B11:C11"/>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50" t="s">
        <v>61</v>
      </c>
      <c r="B1" s="50"/>
      <c r="C1" s="50"/>
    </row>
    <row r="2" spans="1:6" x14ac:dyDescent="0.35">
      <c r="A2" s="21" t="s">
        <v>22</v>
      </c>
      <c r="B2" s="51" t="str">
        <f>'GENERALES NOTA 321'!B2:C2</f>
        <v>SINIESTROS 215523061 y 215524082 - APLICATIVO 215072</v>
      </c>
      <c r="C2" s="52"/>
    </row>
    <row r="3" spans="1:6" x14ac:dyDescent="0.35">
      <c r="A3" s="22" t="s">
        <v>5</v>
      </c>
      <c r="B3" s="53" t="str">
        <f>'GENERALES NOTA 322'!B2:C2</f>
        <v>1039-2022</v>
      </c>
      <c r="C3" s="54"/>
    </row>
    <row r="4" spans="1:6" s="2" customFormat="1" x14ac:dyDescent="0.35">
      <c r="A4" s="23" t="s">
        <v>6</v>
      </c>
      <c r="B4" s="55" t="str">
        <f>'GENERALES NOTA 322'!B3:C3</f>
        <v>CONTRALORÍA GENERAL DEL MAGDALENA</v>
      </c>
      <c r="C4" s="55"/>
    </row>
    <row r="5" spans="1:6" s="2" customFormat="1" x14ac:dyDescent="0.35">
      <c r="A5" s="23" t="s">
        <v>9</v>
      </c>
      <c r="B5" s="51" t="str">
        <f>'GENERALES NOTA 321'!B5:C5</f>
        <v>ESE HOSPITAL LOCAL DE SAN JOSÉ DE PUEBLO VIEJO</v>
      </c>
      <c r="C5" s="52"/>
    </row>
    <row r="6" spans="1:6" s="2" customFormat="1" x14ac:dyDescent="0.35">
      <c r="A6" s="5" t="s">
        <v>62</v>
      </c>
      <c r="B6" s="56">
        <f>'GENERALES NOTA 321'!B10:C10</f>
        <v>90000000</v>
      </c>
      <c r="C6" s="57"/>
    </row>
    <row r="7" spans="1:6" s="2" customFormat="1" x14ac:dyDescent="0.35">
      <c r="A7" s="5" t="s">
        <v>10</v>
      </c>
      <c r="B7" s="49">
        <f>'GENERALES NOTA 322'!B7:C7</f>
        <v>63800000</v>
      </c>
      <c r="C7" s="49"/>
    </row>
    <row r="8" spans="1:6" s="2" customFormat="1" x14ac:dyDescent="0.35">
      <c r="A8" s="23" t="s">
        <v>11</v>
      </c>
      <c r="B8" s="55" t="str">
        <f>'GENERALES NOTA 322'!B8:C8</f>
        <v>ALLIANZ SEGUROS S.A.</v>
      </c>
      <c r="C8" s="55"/>
    </row>
    <row r="9" spans="1:6" ht="23.25" customHeight="1" x14ac:dyDescent="0.35">
      <c r="A9" s="24" t="s">
        <v>63</v>
      </c>
      <c r="B9" s="53" t="s">
        <v>64</v>
      </c>
      <c r="C9" s="54"/>
    </row>
    <row r="10" spans="1:6" ht="58" x14ac:dyDescent="0.35">
      <c r="A10" s="23" t="s">
        <v>65</v>
      </c>
      <c r="B10" s="59"/>
      <c r="C10" s="60"/>
      <c r="E10" t="s">
        <v>66</v>
      </c>
      <c r="F10" s="11">
        <v>0.7</v>
      </c>
    </row>
    <row r="11" spans="1:6" x14ac:dyDescent="0.35">
      <c r="A11" s="28" t="s">
        <v>67</v>
      </c>
      <c r="B11" s="61">
        <f>(B12-B14)*B13</f>
        <v>63800000</v>
      </c>
      <c r="C11" s="62"/>
      <c r="E11" t="s">
        <v>64</v>
      </c>
      <c r="F11" s="11">
        <v>0.3</v>
      </c>
    </row>
    <row r="12" spans="1:6" x14ac:dyDescent="0.35">
      <c r="A12" s="10" t="s">
        <v>68</v>
      </c>
      <c r="B12" s="65">
        <f>MIN(B6,B7)</f>
        <v>63800000</v>
      </c>
      <c r="C12" s="66"/>
      <c r="F12" s="11"/>
    </row>
    <row r="13" spans="1:6" x14ac:dyDescent="0.35">
      <c r="A13" s="24" t="s">
        <v>30</v>
      </c>
      <c r="B13" s="67">
        <v>1</v>
      </c>
      <c r="C13" s="67"/>
      <c r="F13" s="11"/>
    </row>
    <row r="14" spans="1:6" x14ac:dyDescent="0.35">
      <c r="A14" s="24" t="s">
        <v>69</v>
      </c>
      <c r="B14" s="68">
        <v>0</v>
      </c>
      <c r="C14" s="69"/>
      <c r="F14" s="11"/>
    </row>
    <row r="15" spans="1:6" x14ac:dyDescent="0.35">
      <c r="A15" s="27" t="s">
        <v>70</v>
      </c>
      <c r="B15" s="63">
        <f>IFERROR(B11*(VLOOKUP(B9,E10:F15,2,0)),16666)</f>
        <v>19140000</v>
      </c>
      <c r="C15" s="64"/>
    </row>
    <row r="16" spans="1:6" ht="180" customHeight="1" x14ac:dyDescent="0.35">
      <c r="A16" s="23" t="s">
        <v>71</v>
      </c>
      <c r="B16" s="53"/>
      <c r="C16" s="54"/>
    </row>
    <row r="17" spans="1:3" ht="87" x14ac:dyDescent="0.35">
      <c r="A17" s="23" t="s">
        <v>72</v>
      </c>
      <c r="B17" s="58"/>
      <c r="C17" s="58"/>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selectLockedCells="1"/>
  <mergeCells count="17">
    <mergeCell ref="B17:C17"/>
    <mergeCell ref="B8:C8"/>
    <mergeCell ref="B9:C9"/>
    <mergeCell ref="B10:C10"/>
    <mergeCell ref="B11:C11"/>
    <mergeCell ref="B15:C15"/>
    <mergeCell ref="B16:C16"/>
    <mergeCell ref="B12:C12"/>
    <mergeCell ref="B13:C13"/>
    <mergeCell ref="B14:C14"/>
    <mergeCell ref="B7:C7"/>
    <mergeCell ref="A1:C1"/>
    <mergeCell ref="B2:C2"/>
    <mergeCell ref="B3:C3"/>
    <mergeCell ref="B4:C4"/>
    <mergeCell ref="B5:C5"/>
    <mergeCell ref="B6:C6"/>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x14ac:dyDescent="0.35"/>
  <cols>
    <col min="1" max="1" width="41.81640625" style="25" customWidth="1"/>
    <col min="2" max="2" width="30.54296875" style="25" customWidth="1"/>
    <col min="3" max="3" width="76.1796875" style="25"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x14ac:dyDescent="0.35">
      <c r="A1" s="50" t="s">
        <v>61</v>
      </c>
      <c r="B1" s="50"/>
      <c r="C1" s="50"/>
    </row>
    <row r="2" spans="1:6" x14ac:dyDescent="0.35">
      <c r="A2" s="21" t="s">
        <v>22</v>
      </c>
      <c r="B2" s="51" t="str">
        <f>'GENERALES NOTA 321'!B2:C2</f>
        <v>SINIESTROS 215523061 y 215524082 - APLICATIVO 215072</v>
      </c>
      <c r="C2" s="52"/>
    </row>
    <row r="3" spans="1:6" x14ac:dyDescent="0.35">
      <c r="A3" s="22" t="s">
        <v>5</v>
      </c>
      <c r="B3" s="53" t="str">
        <f>'GENERALES NOTA 322'!B2:C2</f>
        <v>1039-2022</v>
      </c>
      <c r="C3" s="54"/>
    </row>
    <row r="4" spans="1:6" s="2" customFormat="1" x14ac:dyDescent="0.35">
      <c r="A4" s="23" t="s">
        <v>6</v>
      </c>
      <c r="B4" s="55" t="str">
        <f>'GENERALES NOTA 322'!B3:C3</f>
        <v>CONTRALORÍA GENERAL DEL MAGDALENA</v>
      </c>
      <c r="C4" s="55"/>
    </row>
    <row r="5" spans="1:6" s="2" customFormat="1" x14ac:dyDescent="0.35">
      <c r="A5" s="23" t="s">
        <v>9</v>
      </c>
      <c r="B5" s="51" t="str">
        <f>'GENERALES NOTA 321'!B5:C5</f>
        <v>ESE HOSPITAL LOCAL DE SAN JOSÉ DE PUEBLO VIEJO</v>
      </c>
      <c r="C5" s="52"/>
    </row>
    <row r="6" spans="1:6" s="2" customFormat="1" x14ac:dyDescent="0.35">
      <c r="A6" s="5" t="s">
        <v>62</v>
      </c>
      <c r="B6" s="56">
        <f>'GENERALES NOTA 321'!B10:C10</f>
        <v>90000000</v>
      </c>
      <c r="C6" s="57"/>
    </row>
    <row r="7" spans="1:6" s="2" customFormat="1" x14ac:dyDescent="0.35">
      <c r="A7" s="5" t="s">
        <v>10</v>
      </c>
      <c r="B7" s="49">
        <f>'GENERALES NOTA 322'!B7:C7</f>
        <v>63800000</v>
      </c>
      <c r="C7" s="49"/>
    </row>
    <row r="8" spans="1:6" s="2" customFormat="1" x14ac:dyDescent="0.35">
      <c r="A8" s="23" t="s">
        <v>11</v>
      </c>
      <c r="B8" s="55" t="str">
        <f>'GENERALES NOTA 322'!B8:C8</f>
        <v>ALLIANZ SEGUROS S.A.</v>
      </c>
      <c r="C8" s="55"/>
    </row>
    <row r="9" spans="1:6" ht="23.25" customHeight="1" x14ac:dyDescent="0.35">
      <c r="A9" s="24" t="s">
        <v>63</v>
      </c>
      <c r="B9" s="53" t="s">
        <v>73</v>
      </c>
      <c r="C9" s="54"/>
    </row>
    <row r="10" spans="1:6" ht="58" x14ac:dyDescent="0.35">
      <c r="A10" s="23" t="s">
        <v>65</v>
      </c>
      <c r="B10" s="59"/>
      <c r="C10" s="60"/>
      <c r="E10" t="s">
        <v>66</v>
      </c>
      <c r="F10" s="11">
        <v>0.7</v>
      </c>
    </row>
    <row r="11" spans="1:6" x14ac:dyDescent="0.35">
      <c r="A11" s="28" t="s">
        <v>67</v>
      </c>
      <c r="B11" s="61">
        <f>(B12-B14)*B13</f>
        <v>63800000</v>
      </c>
      <c r="C11" s="62"/>
      <c r="E11" t="s">
        <v>64</v>
      </c>
      <c r="F11" s="11">
        <v>0.3</v>
      </c>
    </row>
    <row r="12" spans="1:6" x14ac:dyDescent="0.35">
      <c r="A12" s="10" t="s">
        <v>68</v>
      </c>
      <c r="B12" s="65">
        <f>MIN(B6,B7)</f>
        <v>63800000</v>
      </c>
      <c r="C12" s="66"/>
      <c r="F12" s="11"/>
    </row>
    <row r="13" spans="1:6" x14ac:dyDescent="0.35">
      <c r="A13" s="24" t="s">
        <v>30</v>
      </c>
      <c r="B13" s="67">
        <v>1</v>
      </c>
      <c r="C13" s="67"/>
      <c r="F13" s="11"/>
    </row>
    <row r="14" spans="1:6" x14ac:dyDescent="0.35">
      <c r="A14" s="24" t="s">
        <v>69</v>
      </c>
      <c r="B14" s="68">
        <v>0</v>
      </c>
      <c r="C14" s="68"/>
      <c r="F14" s="11"/>
    </row>
    <row r="15" spans="1:6" x14ac:dyDescent="0.35">
      <c r="A15" s="27" t="s">
        <v>70</v>
      </c>
      <c r="B15" s="63">
        <f>IFERROR(B11*(VLOOKUP(B9,E10:F15,2,0)),16666)</f>
        <v>16666</v>
      </c>
      <c r="C15" s="64"/>
    </row>
    <row r="16" spans="1:6" ht="180" customHeight="1" x14ac:dyDescent="0.35">
      <c r="A16" s="23" t="s">
        <v>71</v>
      </c>
      <c r="B16" s="53"/>
      <c r="C16" s="54"/>
    </row>
    <row r="17" spans="1:3" ht="87" x14ac:dyDescent="0.35">
      <c r="A17" s="23" t="s">
        <v>72</v>
      </c>
      <c r="B17" s="58"/>
      <c r="C17" s="58"/>
    </row>
    <row r="19" spans="1:3" x14ac:dyDescent="0.35">
      <c r="B19" s="26"/>
      <c r="C19" s="26"/>
    </row>
    <row r="20" spans="1:3" x14ac:dyDescent="0.35">
      <c r="B20" s="26"/>
      <c r="C20" s="26"/>
    </row>
    <row r="21" spans="1:3" x14ac:dyDescent="0.35">
      <c r="B21" s="26"/>
      <c r="C21" s="26"/>
    </row>
    <row r="22" spans="1:3" x14ac:dyDescent="0.35">
      <c r="B22" s="26"/>
      <c r="C22" s="26"/>
    </row>
    <row r="23" spans="1:3" x14ac:dyDescent="0.35">
      <c r="B23" s="26"/>
      <c r="C23" s="26"/>
    </row>
    <row r="24" spans="1:3" x14ac:dyDescent="0.35">
      <c r="B24" s="26"/>
      <c r="C24" s="26"/>
    </row>
    <row r="25" spans="1:3" x14ac:dyDescent="0.35">
      <c r="B25" s="26"/>
      <c r="C25" s="26"/>
    </row>
    <row r="26" spans="1:3" x14ac:dyDescent="0.35">
      <c r="B26" s="26"/>
      <c r="C26" s="26"/>
    </row>
    <row r="27" spans="1:3" x14ac:dyDescent="0.35">
      <c r="B27" s="26"/>
      <c r="C27" s="26"/>
    </row>
    <row r="28" spans="1:3" x14ac:dyDescent="0.35">
      <c r="B28" s="26"/>
      <c r="C28" s="26"/>
    </row>
    <row r="29" spans="1:3" x14ac:dyDescent="0.35">
      <c r="B29" s="26"/>
      <c r="C29" s="26"/>
    </row>
    <row r="30" spans="1:3" x14ac:dyDescent="0.35">
      <c r="B30" s="26"/>
      <c r="C30" s="26"/>
    </row>
    <row r="31" spans="1:3" x14ac:dyDescent="0.35">
      <c r="B31" s="26"/>
      <c r="C31" s="26"/>
    </row>
    <row r="32" spans="1:3" x14ac:dyDescent="0.35">
      <c r="B32" s="26"/>
      <c r="C32" s="26"/>
    </row>
    <row r="33" spans="2:3" x14ac:dyDescent="0.35">
      <c r="B33" s="26"/>
      <c r="C33" s="26"/>
    </row>
    <row r="34" spans="2:3" x14ac:dyDescent="0.35">
      <c r="B34" s="26"/>
      <c r="C34" s="26"/>
    </row>
    <row r="35" spans="2:3" x14ac:dyDescent="0.35">
      <c r="B35" s="26"/>
      <c r="C35" s="26"/>
    </row>
    <row r="36" spans="2:3" x14ac:dyDescent="0.35">
      <c r="B36" s="26"/>
      <c r="C36" s="26"/>
    </row>
    <row r="37" spans="2:3" x14ac:dyDescent="0.35">
      <c r="B37" s="26"/>
      <c r="C37" s="26"/>
    </row>
    <row r="38" spans="2:3" x14ac:dyDescent="0.35">
      <c r="B38" s="26"/>
      <c r="C38" s="26"/>
    </row>
    <row r="39" spans="2:3" x14ac:dyDescent="0.35">
      <c r="B39" s="26"/>
      <c r="C39" s="26"/>
    </row>
    <row r="40" spans="2:3" x14ac:dyDescent="0.35">
      <c r="B40" s="26"/>
      <c r="C40" s="26"/>
    </row>
    <row r="41" spans="2:3" x14ac:dyDescent="0.35">
      <c r="B41" s="26"/>
      <c r="C41" s="26"/>
    </row>
    <row r="42" spans="2:3" x14ac:dyDescent="0.35">
      <c r="B42" s="26"/>
      <c r="C42" s="26"/>
    </row>
    <row r="43" spans="2:3" x14ac:dyDescent="0.35">
      <c r="B43" s="26"/>
      <c r="C43" s="26"/>
    </row>
    <row r="44" spans="2:3" x14ac:dyDescent="0.35">
      <c r="B44" s="26"/>
      <c r="C44" s="26"/>
    </row>
    <row r="45" spans="2:3" x14ac:dyDescent="0.35">
      <c r="B45" s="26"/>
      <c r="C45" s="26"/>
    </row>
    <row r="46" spans="2:3" x14ac:dyDescent="0.35">
      <c r="B46" s="26"/>
      <c r="C46" s="26"/>
    </row>
    <row r="47" spans="2:3" x14ac:dyDescent="0.35">
      <c r="B47" s="26"/>
      <c r="C47" s="26"/>
    </row>
    <row r="48" spans="2:3" x14ac:dyDescent="0.35">
      <c r="B48" s="26"/>
      <c r="C48" s="26"/>
    </row>
    <row r="49" spans="2:3" x14ac:dyDescent="0.35">
      <c r="B49" s="26"/>
      <c r="C49" s="26"/>
    </row>
    <row r="50" spans="2:3" x14ac:dyDescent="0.35">
      <c r="B50" s="26"/>
      <c r="C50" s="26"/>
    </row>
  </sheetData>
  <sheetProtection algorithmName="SHA-512" hashValue="jGxudA+mKk18RYgjXAOr4JQiuer9e9B4pHZU23yUbQDiGcmaRS+yI5IySby9C1nZ3ATh8e24yKN7yBiTfF4fNw==" saltValue="D/2xMyrndHN09NCUBHa++Q==" spinCount="100000" sheet="1" objects="1" scenarios="1" selectLockedCells="1"/>
  <mergeCells count="17">
    <mergeCell ref="B12:C12"/>
    <mergeCell ref="A1:C1"/>
    <mergeCell ref="B2:C2"/>
    <mergeCell ref="B3:C3"/>
    <mergeCell ref="B4:C4"/>
    <mergeCell ref="B5:C5"/>
    <mergeCell ref="B6:C6"/>
    <mergeCell ref="B7:C7"/>
    <mergeCell ref="B8:C8"/>
    <mergeCell ref="B9:C9"/>
    <mergeCell ref="B10:C10"/>
    <mergeCell ref="B11:C11"/>
    <mergeCell ref="B13:C13"/>
    <mergeCell ref="B14:C14"/>
    <mergeCell ref="B15:C15"/>
    <mergeCell ref="B16:C16"/>
    <mergeCell ref="B17:C1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7" sqref="B17"/>
    </sheetView>
  </sheetViews>
  <sheetFormatPr baseColWidth="10" defaultColWidth="11.453125" defaultRowHeight="14.5" x14ac:dyDescent="0.35"/>
  <cols>
    <col min="1" max="1" width="35.54296875" customWidth="1"/>
    <col min="2" max="2" width="31.81640625" customWidth="1"/>
    <col min="3" max="3" width="63.1796875" customWidth="1"/>
    <col min="4" max="16383" width="0" hidden="1" customWidth="1"/>
    <col min="16384" max="16384" width="0.81640625" hidden="1" customWidth="1"/>
  </cols>
  <sheetData>
    <row r="1" spans="1:3" ht="18.5" x14ac:dyDescent="0.35">
      <c r="A1" s="48" t="s">
        <v>74</v>
      </c>
      <c r="B1" s="48"/>
      <c r="C1" s="48"/>
    </row>
    <row r="2" spans="1:3" x14ac:dyDescent="0.35">
      <c r="A2" s="9" t="s">
        <v>22</v>
      </c>
      <c r="B2" s="32" t="str">
        <f>'GENERALES NOTA 321'!B2:C2</f>
        <v>SINIESTROS 215523061 y 215524082 - APLICATIVO 215072</v>
      </c>
      <c r="C2" s="33"/>
    </row>
    <row r="3" spans="1:3" x14ac:dyDescent="0.35">
      <c r="A3" s="20" t="s">
        <v>5</v>
      </c>
      <c r="B3" s="32" t="str">
        <f>'GENERALES NOTA 322'!B2:C2</f>
        <v>1039-2022</v>
      </c>
      <c r="C3" s="33"/>
    </row>
    <row r="4" spans="1:3" s="2" customFormat="1" x14ac:dyDescent="0.35">
      <c r="A4" s="5" t="s">
        <v>6</v>
      </c>
      <c r="B4" s="34" t="str">
        <f>'GENERALES NOTA 322'!B3:C3</f>
        <v>CONTRALORÍA GENERAL DEL MAGDALENA</v>
      </c>
      <c r="C4" s="34"/>
    </row>
    <row r="5" spans="1:3" s="2" customFormat="1" x14ac:dyDescent="0.35">
      <c r="A5" s="5" t="s">
        <v>9</v>
      </c>
      <c r="B5" s="32" t="str">
        <f>'IMPUTACIÓN- GENERALES NOTA 324 '!B5:C5</f>
        <v>ESE HOSPITAL LOCAL DE SAN JOSÉ DE PUEBLO VIEJO</v>
      </c>
      <c r="C5" s="33"/>
    </row>
    <row r="6" spans="1:3" s="2" customFormat="1" x14ac:dyDescent="0.35">
      <c r="A6" s="5" t="s">
        <v>10</v>
      </c>
      <c r="B6" s="34">
        <f>'GENERALES NOTA 322'!B7:C7</f>
        <v>63800000</v>
      </c>
      <c r="C6" s="34"/>
    </row>
    <row r="7" spans="1:3" s="2" customFormat="1" x14ac:dyDescent="0.35">
      <c r="A7" s="5" t="s">
        <v>11</v>
      </c>
      <c r="B7" s="34" t="str">
        <f>'GENERALES NOTA 322'!B8:C8</f>
        <v>ALLIANZ SEGUROS S.A.</v>
      </c>
      <c r="C7" s="34"/>
    </row>
    <row r="8" spans="1:3" x14ac:dyDescent="0.35">
      <c r="A8" s="10" t="s">
        <v>63</v>
      </c>
      <c r="B8" s="38"/>
      <c r="C8" s="39"/>
    </row>
    <row r="9" spans="1:3" x14ac:dyDescent="0.35">
      <c r="A9" s="10" t="s">
        <v>67</v>
      </c>
      <c r="B9" s="70"/>
      <c r="C9" s="70"/>
    </row>
    <row r="10" spans="1:3" x14ac:dyDescent="0.35">
      <c r="A10" s="10" t="s">
        <v>75</v>
      </c>
      <c r="B10" s="70"/>
      <c r="C10" s="70"/>
    </row>
    <row r="11" spans="1:3" ht="43.5" x14ac:dyDescent="0.35">
      <c r="A11" s="5" t="s">
        <v>76</v>
      </c>
      <c r="B11" s="34"/>
      <c r="C11" s="34"/>
    </row>
    <row r="12" spans="1:3" ht="43.5" x14ac:dyDescent="0.35">
      <c r="A12" s="5" t="s">
        <v>77</v>
      </c>
      <c r="B12" s="34"/>
      <c r="C12" s="34"/>
    </row>
    <row r="13" spans="1:3" x14ac:dyDescent="0.35">
      <c r="A13" s="5" t="s">
        <v>78</v>
      </c>
      <c r="B13" s="8"/>
      <c r="C13" s="8"/>
    </row>
  </sheetData>
  <mergeCells count="12">
    <mergeCell ref="B12:C12"/>
    <mergeCell ref="B2:C2"/>
    <mergeCell ref="B4:C4"/>
    <mergeCell ref="B5:C5"/>
    <mergeCell ref="B6:C6"/>
    <mergeCell ref="B7:C7"/>
    <mergeCell ref="A1:C1"/>
    <mergeCell ref="B8:C8"/>
    <mergeCell ref="B9:C9"/>
    <mergeCell ref="B10:C10"/>
    <mergeCell ref="B11:C11"/>
    <mergeCell ref="B3:C3"/>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x14ac:dyDescent="0.35"/>
  <cols>
    <col min="2" max="2" width="34" bestFit="1" customWidth="1"/>
    <col min="3" max="3" width="51.7265625" customWidth="1"/>
    <col min="9" max="9" width="0" hidden="1" customWidth="1"/>
    <col min="14" max="14" width="0" hidden="1" customWidth="1"/>
  </cols>
  <sheetData>
    <row r="1" spans="2:14" ht="15" customHeight="1" thickBot="1" x14ac:dyDescent="0.4"/>
    <row r="2" spans="2:14" ht="15" customHeight="1" thickTop="1" thickBot="1" x14ac:dyDescent="0.4">
      <c r="B2" s="71"/>
      <c r="C2" s="71"/>
      <c r="I2" t="s">
        <v>79</v>
      </c>
      <c r="N2" t="s">
        <v>73</v>
      </c>
    </row>
    <row r="3" spans="2:14" ht="15" customHeight="1" thickTop="1" thickBot="1" x14ac:dyDescent="0.4">
      <c r="B3" s="71" t="s">
        <v>80</v>
      </c>
      <c r="C3" s="71"/>
      <c r="I3" t="s">
        <v>64</v>
      </c>
      <c r="N3" t="s">
        <v>64</v>
      </c>
    </row>
    <row r="4" spans="2:14" ht="15" customHeight="1" thickTop="1" thickBot="1" x14ac:dyDescent="0.4">
      <c r="B4" s="13" t="s">
        <v>81</v>
      </c>
      <c r="C4" s="14"/>
      <c r="I4" t="s">
        <v>82</v>
      </c>
      <c r="N4" t="s">
        <v>66</v>
      </c>
    </row>
    <row r="5" spans="2:14" ht="15" customHeight="1" thickTop="1" thickBot="1" x14ac:dyDescent="0.4">
      <c r="B5" s="13" t="s">
        <v>83</v>
      </c>
      <c r="C5" s="14"/>
    </row>
    <row r="6" spans="2:14" ht="15" customHeight="1" thickTop="1" thickBot="1" x14ac:dyDescent="0.4">
      <c r="B6" s="13" t="s">
        <v>84</v>
      </c>
      <c r="C6" s="14"/>
    </row>
    <row r="7" spans="2:14" ht="44.5" thickTop="1" thickBot="1" x14ac:dyDescent="0.4">
      <c r="B7" s="13" t="s">
        <v>85</v>
      </c>
      <c r="C7" s="15"/>
    </row>
    <row r="8" spans="2:14" ht="30" thickTop="1" thickBot="1" x14ac:dyDescent="0.4">
      <c r="B8" s="13" t="s">
        <v>86</v>
      </c>
      <c r="C8" s="14"/>
    </row>
    <row r="9" spans="2:14" ht="44.5" thickTop="1" thickBot="1" x14ac:dyDescent="0.4">
      <c r="B9" s="13" t="s">
        <v>87</v>
      </c>
      <c r="C9" s="16"/>
    </row>
    <row r="10" spans="2:14" ht="15" customHeight="1" thickTop="1" x14ac:dyDescent="0.35"/>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54296875" defaultRowHeight="14.5" x14ac:dyDescent="0.35"/>
  <cols>
    <col min="4" max="4" width="20.1796875" bestFit="1" customWidth="1"/>
    <col min="5" max="5" width="42.81640625" bestFit="1" customWidth="1"/>
  </cols>
  <sheetData>
    <row r="1" spans="1:9" x14ac:dyDescent="0.35">
      <c r="A1" s="7" t="s">
        <v>26</v>
      </c>
      <c r="B1" t="s">
        <v>88</v>
      </c>
      <c r="C1" s="7" t="s">
        <v>30</v>
      </c>
      <c r="D1" s="7" t="s">
        <v>34</v>
      </c>
      <c r="E1" s="3" t="s">
        <v>89</v>
      </c>
      <c r="F1" s="2" t="s">
        <v>66</v>
      </c>
      <c r="G1" s="4">
        <v>0</v>
      </c>
      <c r="H1" t="s">
        <v>90</v>
      </c>
      <c r="I1" t="s">
        <v>91</v>
      </c>
    </row>
    <row r="2" spans="1:9" x14ac:dyDescent="0.35">
      <c r="A2" t="s">
        <v>92</v>
      </c>
      <c r="B2" t="s">
        <v>93</v>
      </c>
      <c r="C2" t="s">
        <v>94</v>
      </c>
      <c r="D2" s="2" t="s">
        <v>95</v>
      </c>
      <c r="E2" s="1" t="s">
        <v>96</v>
      </c>
      <c r="F2" s="2" t="s">
        <v>73</v>
      </c>
      <c r="G2" s="4">
        <v>0.7</v>
      </c>
      <c r="H2" t="s">
        <v>97</v>
      </c>
      <c r="I2" t="s">
        <v>98</v>
      </c>
    </row>
    <row r="3" spans="1:9" x14ac:dyDescent="0.35">
      <c r="A3" t="s">
        <v>99</v>
      </c>
      <c r="C3" t="s">
        <v>100</v>
      </c>
      <c r="D3" s="2" t="s">
        <v>101</v>
      </c>
      <c r="E3" s="1" t="s">
        <v>102</v>
      </c>
      <c r="F3" s="2" t="s">
        <v>64</v>
      </c>
      <c r="G3" s="4">
        <v>0.3</v>
      </c>
      <c r="H3" t="s">
        <v>103</v>
      </c>
      <c r="I3" t="s">
        <v>104</v>
      </c>
    </row>
    <row r="4" spans="1:9" x14ac:dyDescent="0.35">
      <c r="A4" t="s">
        <v>105</v>
      </c>
      <c r="C4" t="s">
        <v>106</v>
      </c>
      <c r="E4" s="1" t="s">
        <v>107</v>
      </c>
      <c r="H4" t="s">
        <v>108</v>
      </c>
      <c r="I4" t="s">
        <v>109</v>
      </c>
    </row>
    <row r="5" spans="1:9" x14ac:dyDescent="0.35">
      <c r="A5" t="s">
        <v>110</v>
      </c>
      <c r="E5" s="1" t="s">
        <v>111</v>
      </c>
      <c r="H5" t="s">
        <v>112</v>
      </c>
      <c r="I5" t="s">
        <v>113</v>
      </c>
    </row>
    <row r="6" spans="1:9" x14ac:dyDescent="0.35">
      <c r="E6" s="1" t="s">
        <v>114</v>
      </c>
      <c r="I6" t="s">
        <v>115</v>
      </c>
    </row>
    <row r="7" spans="1:9" x14ac:dyDescent="0.35">
      <c r="E7" s="1" t="s">
        <v>116</v>
      </c>
    </row>
    <row r="8" spans="1:9" x14ac:dyDescent="0.35">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customXml/itemProps3.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Maria Alejandra Revelo Castiblanco</cp:lastModifiedBy>
  <cp:revision/>
  <dcterms:created xsi:type="dcterms:W3CDTF">2020-12-07T14:41:17Z</dcterms:created>
  <dcterms:modified xsi:type="dcterms:W3CDTF">2025-08-28T14:39:29Z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